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2BA6D59F-5487-4BC0-B55F-E67EB16194B8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<sst xmlns="http://schemas.openxmlformats.org/spreadsheetml/2006/main" count="607" uniqueCount="151">
  <si>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</si>
  <si>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</si>
  <si>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</si>
  <si>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</si>
  <si>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</si>
  <si>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</si>
  <si>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</si>
  <si>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</si>
  <si>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</si>
  <si>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</si>
  <si>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</si>
  <si>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</si>
  <si>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</si>
  <si>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</si>
  <si>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</si>
  <si>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</si>
  <si>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</si>
  <si>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</si>
  <si>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</si>
  <si>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</si>
  <si>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</si>
  <si>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</si>
  <si>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</si>
  <si>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</si>
  <si>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</si>
  <si>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</si>
  <si>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</si>
  <si>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</si>
  <si>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</si>
  <si>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</si>
  <si>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</si>
  <si>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</si>
  <si>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</si>
  <si>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</si>
  <si>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</si>
  <si>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</si>
  <si>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</si>
  <si>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</si>
  <si>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</si>
  <si>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</si>
  <si>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</si>
  <si>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</si>
  <si>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</si>
  <si>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</si>
  <si>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</si>
  <si>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</si>
  <si>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</si>
  <si>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</si>
  <si>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</si>
  <si>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</si>
  <si>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</si>
  <si>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</si>
  <si>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</si>
  <si>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</si>
  <si>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</si>
  <si>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</si>
  <si>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</si>
  <si>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</si>
  <si>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</si>
  <si>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</si>
  <si>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</si>
  <si>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</si>
  <si>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</si>
  <si>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</si>
  <si>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</si>
  <si>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</si>
  <si>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</si>
  <si>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</si>
  <si>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</si>
  <si>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</si>
  <si>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</si>
  <si>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</si>
  <si>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</si>
  <si>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</si>
  <si>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</si>
  <si>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</si>
  <si>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</si>
  <si>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</si>
  <si>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</si>
  <si>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</si>
  <si>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</si>
  <si>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</si>
  <si>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</si>
  <si>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</si>
  <si>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</si>
  <si>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</si>
  <si>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</si>
  <si>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</si>
  <si>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</si>
  <si>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</si>
  <si>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</si>
  <si>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</si>
  <si>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</si>
  <si>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</si>
  <si>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</si>
  <si>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</si>
  <si>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</si>
  <si>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</si>
  <si>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</si>
  <si>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</si>
  <si>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</si>
  <si>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</si>
  <si>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</si>
  <si>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</si>
  <si>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</si>
  <si>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</si>
  <si>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</si>
  <si>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</si>
  <si>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</si>
  <si>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</si>
  <si>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</si>
  <si>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</si>
  <si>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</si>
  <si>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</si>
  <si>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</si>
  <si>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</si>
  <si>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</si>
  <si>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</si>
  <si>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</si>
  <si>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</si>
  <si>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</si>
  <si>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</si>
  <si>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</si>
  <si>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</si>
  <si>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</si>
  <si>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</si>
  <si>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</si>
  <si>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</si>
  <si>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</si>
  <si>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</si>
  <si>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</si>
  <si>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</si>
  <si>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</si>
  <si>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</si>
  <si>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</si>
  <si>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</si>
  <si>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</si>
  <si>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</si>
  <si>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</si>
  <si>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</si>
  <si>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</si>
  <si>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</si>
  <si>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</si>
  <si>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</si>
  <si>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</si>
  <si>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</si>
  <si>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</si>
  <si>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</si>
  <si>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Enero 2024</t>
  </si>
  <si>
    <t>Enero-Enero 2024</t>
  </si>
  <si>
    <t>E N E R O   2 0 0 8   a   E N E R O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</si>
</sst>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14" fontId="3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64" fontId="8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0" fontId="19" fillId="3" borderId="0" xfId="1" applyNumberFormat="1" applyFont="1" applyFill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31" workbookViewId="0">
      <selection activeCell="B39" sqref="B3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5" t="s">
        <v>35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1" ht="30.25" customHeight="1" x14ac:dyDescent="0.25">
      <c r="A3" s="10"/>
      <c r="B3" s="162" t="s">
        <v>130</v>
      </c>
      <c r="C3" s="163"/>
      <c r="D3" s="171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2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70" t="s">
        <v>4</v>
      </c>
      <c r="B7" s="173">
        <f>157386+4976</f>
        <v>162362</v>
      </c>
      <c r="C7" s="160">
        <f>48335+2200</f>
        <v>50535</v>
      </c>
      <c r="D7" s="161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1">
        <f>+G7+G8+G9+I7+I8+I9</f>
        <v>212897</v>
      </c>
      <c r="K7" s="5"/>
    </row>
    <row r="8" spans="1:11" ht="25" customHeight="1" x14ac:dyDescent="0.25">
      <c r="A8" s="170"/>
      <c r="B8" s="173"/>
      <c r="C8" s="160"/>
      <c r="D8" s="161"/>
      <c r="E8" s="10"/>
      <c r="F8" s="17" t="s">
        <v>49</v>
      </c>
      <c r="G8" s="18">
        <v>5094</v>
      </c>
      <c r="H8" s="19" t="s">
        <v>50</v>
      </c>
      <c r="I8" s="18">
        <v>1399</v>
      </c>
      <c r="J8" s="161"/>
      <c r="K8" s="5">
        <f>+J7-D7</f>
        <v>0</v>
      </c>
    </row>
    <row r="9" spans="1:11" ht="25" customHeight="1" x14ac:dyDescent="0.25">
      <c r="A9" s="170"/>
      <c r="B9" s="173"/>
      <c r="C9" s="160"/>
      <c r="D9" s="161"/>
      <c r="E9" s="10"/>
      <c r="F9" s="17" t="s">
        <v>75</v>
      </c>
      <c r="G9" s="18">
        <v>4176</v>
      </c>
      <c r="H9" s="19" t="s">
        <v>76</v>
      </c>
      <c r="I9" s="18">
        <v>3000</v>
      </c>
      <c r="J9" s="161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70" t="s">
        <v>21</v>
      </c>
      <c r="B26" s="168">
        <f>44507+800+7399</f>
        <v>52706</v>
      </c>
      <c r="C26" s="169">
        <f>10399+800</f>
        <v>11199</v>
      </c>
      <c r="D26" s="161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7">
        <f>G28+G29+G26+I26+G27+I28+I29</f>
        <v>63905</v>
      </c>
      <c r="K26" s="5">
        <f t="shared" si="1"/>
        <v>0</v>
      </c>
    </row>
    <row r="27" spans="1:11" ht="25" customHeight="1" x14ac:dyDescent="0.25">
      <c r="A27" s="170"/>
      <c r="B27" s="168"/>
      <c r="C27" s="169"/>
      <c r="D27" s="161"/>
      <c r="E27" s="10"/>
      <c r="F27" s="17" t="s">
        <v>53</v>
      </c>
      <c r="G27" s="18">
        <v>800</v>
      </c>
      <c r="H27" s="19" t="s">
        <v>54</v>
      </c>
      <c r="I27" s="18"/>
      <c r="J27" s="167"/>
      <c r="K27" s="5"/>
    </row>
    <row r="28" spans="1:11" ht="25" customHeight="1" x14ac:dyDescent="0.25">
      <c r="A28" s="170"/>
      <c r="B28" s="168"/>
      <c r="C28" s="169"/>
      <c r="D28" s="161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7"/>
      <c r="K28" s="5"/>
    </row>
    <row r="29" spans="1:11" ht="25" customHeight="1" x14ac:dyDescent="0.25">
      <c r="A29" s="170"/>
      <c r="B29" s="168"/>
      <c r="C29" s="169"/>
      <c r="D29" s="161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7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70" t="s">
        <v>23</v>
      </c>
      <c r="B31" s="168">
        <v>6137</v>
      </c>
      <c r="C31" s="169">
        <v>2838</v>
      </c>
      <c r="D31" s="161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7">
        <f>+I31+I32+G31+G32</f>
        <v>8975</v>
      </c>
      <c r="K31" s="5">
        <f>+J31-D31</f>
        <v>0</v>
      </c>
    </row>
    <row r="32" spans="1:11" ht="25" customHeight="1" x14ac:dyDescent="0.25">
      <c r="A32" s="170"/>
      <c r="B32" s="168"/>
      <c r="C32" s="169"/>
      <c r="D32" s="161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7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6" t="s">
        <v>41</v>
      </c>
      <c r="B50" s="166"/>
      <c r="C50" s="166"/>
      <c r="D50" s="31">
        <f>SUM(D47:D49)</f>
        <v>0</v>
      </c>
      <c r="E50" s="10"/>
      <c r="F50" s="164" t="s">
        <v>122</v>
      </c>
      <c r="G50" s="164"/>
      <c r="H50" s="164"/>
      <c r="I50" s="164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I7" sqref="I7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0" width="11.375" style="1" hidden="1" customWidth="1"/>
    <col min="51" max="53" width="11.375" style="1" customWidth="1"/>
    <col min="54" max="59" width="11.375" style="1" hidden="1" customWidth="1"/>
    <col min="60" max="60" width="11.625" style="1" hidden="1" customWidth="1"/>
    <col min="61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74" t="s">
        <v>143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</row>
    <row r="2" spans="1:89" ht="4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85" t="s">
        <v>148</v>
      </c>
      <c r="H4" s="185"/>
      <c r="I4" s="185"/>
      <c r="J4" s="185"/>
      <c r="K4" s="185"/>
      <c r="L4" s="185"/>
      <c r="M4" s="185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8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83">
        <v>44927</v>
      </c>
      <c r="P5" s="183"/>
      <c r="Q5" s="183"/>
      <c r="R5" s="183">
        <v>44958</v>
      </c>
      <c r="S5" s="183"/>
      <c r="T5" s="183"/>
      <c r="U5" s="183">
        <v>44986</v>
      </c>
      <c r="V5" s="183"/>
      <c r="W5" s="183"/>
      <c r="X5" s="183">
        <v>45017</v>
      </c>
      <c r="Y5" s="183"/>
      <c r="Z5" s="183"/>
      <c r="AA5" s="183">
        <v>45047</v>
      </c>
      <c r="AB5" s="183"/>
      <c r="AC5" s="183"/>
      <c r="AD5" s="183">
        <v>45078</v>
      </c>
      <c r="AE5" s="183"/>
      <c r="AF5" s="183"/>
      <c r="AG5" s="183">
        <v>45108</v>
      </c>
      <c r="AH5" s="183"/>
      <c r="AI5" s="183"/>
      <c r="AJ5" s="183">
        <v>45139</v>
      </c>
      <c r="AK5" s="183"/>
      <c r="AL5" s="183"/>
      <c r="AM5" s="183">
        <v>45170</v>
      </c>
      <c r="AN5" s="183"/>
      <c r="AO5" s="183"/>
      <c r="AP5" s="183">
        <v>45200</v>
      </c>
      <c r="AQ5" s="183"/>
      <c r="AR5" s="183"/>
      <c r="AS5" s="183">
        <v>45231</v>
      </c>
      <c r="AT5" s="183"/>
      <c r="AU5" s="183"/>
      <c r="AV5" s="183">
        <v>45261</v>
      </c>
      <c r="AW5" s="183"/>
      <c r="AX5" s="183"/>
      <c r="AY5" s="183">
        <v>45292</v>
      </c>
      <c r="AZ5" s="183"/>
      <c r="BA5" s="183"/>
      <c r="BB5" s="183">
        <v>45323</v>
      </c>
      <c r="BC5" s="183"/>
      <c r="BD5" s="183"/>
      <c r="BE5" s="183">
        <v>45352</v>
      </c>
      <c r="BF5" s="183"/>
      <c r="BG5" s="183"/>
      <c r="BH5" s="183">
        <v>45383</v>
      </c>
      <c r="BI5" s="183"/>
      <c r="BJ5" s="183"/>
      <c r="BK5" s="183">
        <v>45413</v>
      </c>
      <c r="BL5" s="183"/>
      <c r="BM5" s="183"/>
      <c r="BN5" s="183">
        <v>45444</v>
      </c>
      <c r="BO5" s="183"/>
      <c r="BP5" s="183"/>
      <c r="BQ5" s="183">
        <v>45474</v>
      </c>
      <c r="BR5" s="183"/>
      <c r="BS5" s="183"/>
      <c r="BT5" s="183">
        <v>45505</v>
      </c>
      <c r="BU5" s="183"/>
      <c r="BV5" s="183"/>
      <c r="BW5" s="183">
        <v>45536</v>
      </c>
      <c r="BX5" s="183"/>
      <c r="BY5" s="183"/>
      <c r="BZ5" s="183">
        <v>45566</v>
      </c>
      <c r="CA5" s="183"/>
      <c r="CB5" s="183"/>
      <c r="CC5" s="183">
        <v>45597</v>
      </c>
      <c r="CD5" s="183"/>
      <c r="CE5" s="183"/>
      <c r="CF5" s="183">
        <v>45627</v>
      </c>
      <c r="CG5" s="183"/>
      <c r="CH5" s="183"/>
      <c r="CI5" s="184" t="s">
        <v>149</v>
      </c>
      <c r="CJ5" s="184"/>
      <c r="CK5" s="184"/>
    </row>
    <row r="6" spans="1:89" ht="10.55" customHeight="1" thickBot="1" x14ac:dyDescent="0.3">
      <c r="A6" s="106"/>
      <c r="B6" s="114"/>
      <c r="C6" s="114"/>
      <c r="D6" s="18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8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95305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137446</v>
      </c>
      <c r="N8" s="103">
        <v>11237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>
        <v>719</v>
      </c>
      <c r="AQ8" s="105">
        <v>101</v>
      </c>
      <c r="AR8" s="149">
        <v>820</v>
      </c>
      <c r="AS8" s="104">
        <v>417</v>
      </c>
      <c r="AT8" s="105">
        <v>0</v>
      </c>
      <c r="AU8" s="149">
        <v>417</v>
      </c>
      <c r="AV8" s="104">
        <v>460</v>
      </c>
      <c r="AW8" s="105">
        <v>0</v>
      </c>
      <c r="AX8" s="149">
        <v>460</v>
      </c>
      <c r="AY8" s="104">
        <v>560</v>
      </c>
      <c r="AZ8" s="105">
        <v>0</v>
      </c>
      <c r="BA8" s="149">
        <v>560</v>
      </c>
      <c r="BB8" s="104"/>
      <c r="BC8" s="105"/>
      <c r="BD8" s="149">
        <v>0</v>
      </c>
      <c r="BE8" s="142"/>
      <c r="BF8" s="143"/>
      <c r="BG8" s="148">
        <v>0</v>
      </c>
      <c r="BH8" s="142"/>
      <c r="BI8" s="143"/>
      <c r="BJ8" s="148">
        <v>0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10936</v>
      </c>
      <c r="CJ8" s="105">
        <v>301</v>
      </c>
      <c r="CK8" s="149">
        <v>11237</v>
      </c>
    </row>
    <row r="9" spans="1:89" s="106" customFormat="1" ht="30.25" customHeight="1" x14ac:dyDescent="0.25">
      <c r="A9" s="191" t="s">
        <v>4</v>
      </c>
      <c r="B9" s="177">
        <v>165892</v>
      </c>
      <c r="C9" s="177">
        <v>50535</v>
      </c>
      <c r="D9" s="178">
        <v>216427</v>
      </c>
      <c r="E9" s="131"/>
      <c r="F9" s="129" t="s">
        <v>47</v>
      </c>
      <c r="G9" s="129">
        <v>145593</v>
      </c>
      <c r="H9" s="129">
        <v>128893</v>
      </c>
      <c r="I9" s="129" t="s">
        <v>48</v>
      </c>
      <c r="J9" s="132">
        <v>70400</v>
      </c>
      <c r="K9" s="100">
        <v>70335</v>
      </c>
      <c r="L9" s="189">
        <v>216427</v>
      </c>
      <c r="M9" s="179">
        <v>233192</v>
      </c>
      <c r="N9" s="188">
        <v>16765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>
        <v>1000</v>
      </c>
      <c r="AQ9" s="105"/>
      <c r="AR9" s="149">
        <v>1000</v>
      </c>
      <c r="AS9" s="104">
        <v>1100</v>
      </c>
      <c r="AT9" s="105">
        <v>0</v>
      </c>
      <c r="AU9" s="149">
        <v>1100</v>
      </c>
      <c r="AV9" s="104">
        <v>1700</v>
      </c>
      <c r="AW9" s="105">
        <v>0</v>
      </c>
      <c r="AX9" s="149">
        <v>1700</v>
      </c>
      <c r="AY9" s="104">
        <v>800</v>
      </c>
      <c r="AZ9" s="105">
        <v>0</v>
      </c>
      <c r="BA9" s="149">
        <v>800</v>
      </c>
      <c r="BB9" s="104"/>
      <c r="BC9" s="105"/>
      <c r="BD9" s="149">
        <v>0</v>
      </c>
      <c r="BE9" s="104"/>
      <c r="BF9" s="105"/>
      <c r="BG9" s="149">
        <v>0</v>
      </c>
      <c r="BH9" s="104"/>
      <c r="BI9" s="105"/>
      <c r="BJ9" s="149">
        <v>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16700</v>
      </c>
      <c r="CJ9" s="105">
        <v>65</v>
      </c>
      <c r="CK9" s="149">
        <v>16765</v>
      </c>
    </row>
    <row r="10" spans="1:89" s="106" customFormat="1" ht="30.25" customHeight="1" x14ac:dyDescent="0.25">
      <c r="A10" s="192"/>
      <c r="B10" s="177"/>
      <c r="C10" s="177"/>
      <c r="D10" s="178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9"/>
      <c r="M10" s="179"/>
      <c r="N10" s="188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>
        <v>0</v>
      </c>
      <c r="AZ10" s="105">
        <v>0</v>
      </c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/>
      <c r="BI10" s="105"/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92"/>
      <c r="B11" s="177"/>
      <c r="C11" s="177"/>
      <c r="D11" s="178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9"/>
      <c r="M11" s="179"/>
      <c r="N11" s="188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>
        <v>0</v>
      </c>
      <c r="AZ11" s="105">
        <v>0</v>
      </c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/>
      <c r="BI11" s="105"/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92"/>
      <c r="B12" s="177"/>
      <c r="C12" s="177"/>
      <c r="D12" s="178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9"/>
      <c r="M12" s="179"/>
      <c r="N12" s="188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>
        <v>0</v>
      </c>
      <c r="AZ12" s="105">
        <v>0</v>
      </c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/>
      <c r="BI12" s="105"/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1829</v>
      </c>
      <c r="K13" s="100">
        <v>1327</v>
      </c>
      <c r="L13" s="101">
        <v>5722</v>
      </c>
      <c r="M13" s="102">
        <v>6224</v>
      </c>
      <c r="N13" s="103">
        <v>502</v>
      </c>
      <c r="O13" s="104"/>
      <c r="P13" s="105"/>
      <c r="Q13" s="145">
        <v>0</v>
      </c>
      <c r="R13" s="104"/>
      <c r="S13" s="105"/>
      <c r="T13" s="145">
        <v>0</v>
      </c>
      <c r="U13" s="104"/>
      <c r="V13" s="105"/>
      <c r="W13" s="145">
        <v>0</v>
      </c>
      <c r="X13" s="104"/>
      <c r="Y13" s="105">
        <v>146</v>
      </c>
      <c r="Z13" s="145">
        <v>146</v>
      </c>
      <c r="AA13" s="104"/>
      <c r="AB13" s="105"/>
      <c r="AC13" s="149">
        <v>0</v>
      </c>
      <c r="AD13" s="104"/>
      <c r="AE13" s="105"/>
      <c r="AF13" s="149">
        <v>0</v>
      </c>
      <c r="AG13" s="104"/>
      <c r="AH13" s="105"/>
      <c r="AI13" s="149">
        <v>0</v>
      </c>
      <c r="AJ13" s="104"/>
      <c r="AK13" s="105"/>
      <c r="AL13" s="149">
        <v>0</v>
      </c>
      <c r="AM13" s="104">
        <v>0</v>
      </c>
      <c r="AN13" s="105">
        <v>130</v>
      </c>
      <c r="AO13" s="149">
        <v>130</v>
      </c>
      <c r="AP13" s="104">
        <v>0</v>
      </c>
      <c r="AQ13" s="105">
        <v>0</v>
      </c>
      <c r="AR13" s="149">
        <v>0</v>
      </c>
      <c r="AS13" s="104">
        <v>0</v>
      </c>
      <c r="AT13" s="105">
        <v>0</v>
      </c>
      <c r="AU13" s="149">
        <v>0</v>
      </c>
      <c r="AV13" s="104">
        <v>0</v>
      </c>
      <c r="AW13" s="105">
        <v>0</v>
      </c>
      <c r="AX13" s="149">
        <v>0</v>
      </c>
      <c r="AY13" s="104">
        <v>0</v>
      </c>
      <c r="AZ13" s="105">
        <v>226</v>
      </c>
      <c r="BA13" s="149">
        <v>226</v>
      </c>
      <c r="BB13" s="104"/>
      <c r="BC13" s="105"/>
      <c r="BD13" s="149">
        <v>0</v>
      </c>
      <c r="BE13" s="104"/>
      <c r="BF13" s="105"/>
      <c r="BG13" s="149">
        <v>0</v>
      </c>
      <c r="BH13" s="104"/>
      <c r="BI13" s="105"/>
      <c r="BJ13" s="149">
        <v>0</v>
      </c>
      <c r="BK13" s="104">
        <v>0</v>
      </c>
      <c r="BL13" s="105">
        <v>0</v>
      </c>
      <c r="BM13" s="149">
        <v>0</v>
      </c>
      <c r="BN13" s="104">
        <v>0</v>
      </c>
      <c r="BO13" s="105"/>
      <c r="BP13" s="149">
        <v>0</v>
      </c>
      <c r="BQ13" s="104">
        <v>0</v>
      </c>
      <c r="BR13" s="105">
        <v>0</v>
      </c>
      <c r="BS13" s="149">
        <v>0</v>
      </c>
      <c r="BT13" s="104">
        <v>0</v>
      </c>
      <c r="BU13" s="105">
        <v>0</v>
      </c>
      <c r="BV13" s="149">
        <v>0</v>
      </c>
      <c r="BW13" s="104">
        <v>0</v>
      </c>
      <c r="BX13" s="105">
        <v>0</v>
      </c>
      <c r="BY13" s="149">
        <v>0</v>
      </c>
      <c r="BZ13" s="104">
        <v>0</v>
      </c>
      <c r="CA13" s="105">
        <v>0</v>
      </c>
      <c r="CB13" s="149">
        <v>0</v>
      </c>
      <c r="CC13" s="104">
        <v>0</v>
      </c>
      <c r="CD13" s="105">
        <v>0</v>
      </c>
      <c r="CE13" s="149">
        <v>0</v>
      </c>
      <c r="CF13" s="104">
        <v>0</v>
      </c>
      <c r="CG13" s="105">
        <v>0</v>
      </c>
      <c r="CH13" s="149">
        <v>0</v>
      </c>
      <c r="CI13" s="104">
        <v>0</v>
      </c>
      <c r="CJ13" s="105">
        <v>502</v>
      </c>
      <c r="CK13" s="149">
        <v>502</v>
      </c>
    </row>
    <row r="14" spans="1:89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/>
      <c r="Z14" s="145">
        <v>0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0</v>
      </c>
      <c r="AO14" s="149">
        <v>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>
        <v>0</v>
      </c>
      <c r="AZ14" s="105">
        <v>0</v>
      </c>
      <c r="BA14" s="149">
        <v>0</v>
      </c>
      <c r="BB14" s="104"/>
      <c r="BC14" s="105"/>
      <c r="BD14" s="149">
        <v>0</v>
      </c>
      <c r="BE14" s="104"/>
      <c r="BF14" s="105"/>
      <c r="BG14" s="149">
        <v>0</v>
      </c>
      <c r="BH14" s="104"/>
      <c r="BI14" s="105"/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>
        <v>0</v>
      </c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/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0</v>
      </c>
      <c r="CK14" s="149">
        <v>0</v>
      </c>
    </row>
    <row r="15" spans="1:89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>
        <v>0</v>
      </c>
      <c r="AZ15" s="105">
        <v>0</v>
      </c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/>
      <c r="BI15" s="105"/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>
        <v>0</v>
      </c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886</v>
      </c>
      <c r="K16" s="100">
        <v>811</v>
      </c>
      <c r="L16" s="101">
        <v>3011</v>
      </c>
      <c r="M16" s="102">
        <v>3086</v>
      </c>
      <c r="N16" s="103">
        <v>75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>
        <v>0</v>
      </c>
      <c r="AZ16" s="105">
        <v>75</v>
      </c>
      <c r="BA16" s="149">
        <v>75</v>
      </c>
      <c r="BB16" s="104"/>
      <c r="BC16" s="105"/>
      <c r="BD16" s="149">
        <v>0</v>
      </c>
      <c r="BE16" s="104"/>
      <c r="BF16" s="105"/>
      <c r="BG16" s="149">
        <v>0</v>
      </c>
      <c r="BH16" s="104"/>
      <c r="BI16" s="105"/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75</v>
      </c>
      <c r="CK16" s="149">
        <v>75</v>
      </c>
    </row>
    <row r="17" spans="1:89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/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>
        <v>0</v>
      </c>
      <c r="AZ17" s="105">
        <v>0</v>
      </c>
      <c r="BA17" s="149">
        <v>0</v>
      </c>
      <c r="BB17" s="104"/>
      <c r="BC17" s="105"/>
      <c r="BD17" s="149">
        <v>0</v>
      </c>
      <c r="BE17" s="104"/>
      <c r="BF17" s="105"/>
      <c r="BG17" s="149">
        <v>0</v>
      </c>
      <c r="BH17" s="104"/>
      <c r="BI17" s="105"/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0</v>
      </c>
      <c r="CK17" s="149">
        <v>0</v>
      </c>
    </row>
    <row r="18" spans="1:89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7658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11426</v>
      </c>
      <c r="N18" s="103">
        <v>289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>
        <v>139</v>
      </c>
      <c r="AN18" s="105">
        <v>0</v>
      </c>
      <c r="AO18" s="149">
        <v>139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>
        <v>150</v>
      </c>
      <c r="AZ18" s="105">
        <v>0</v>
      </c>
      <c r="BA18" s="149">
        <v>150</v>
      </c>
      <c r="BB18" s="104"/>
      <c r="BC18" s="105"/>
      <c r="BD18" s="149">
        <v>0</v>
      </c>
      <c r="BE18" s="104"/>
      <c r="BF18" s="105"/>
      <c r="BG18" s="149">
        <v>0</v>
      </c>
      <c r="BH18" s="104"/>
      <c r="BI18" s="105"/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/>
      <c r="BX18" s="105">
        <v>0</v>
      </c>
      <c r="BY18" s="149">
        <v>0</v>
      </c>
      <c r="BZ18" s="104"/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289</v>
      </c>
      <c r="CJ18" s="105">
        <v>0</v>
      </c>
      <c r="CK18" s="149">
        <v>289</v>
      </c>
    </row>
    <row r="19" spans="1:89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/>
      <c r="AN19" s="105">
        <v>0</v>
      </c>
      <c r="AO19" s="149">
        <v>0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>
        <v>0</v>
      </c>
      <c r="AZ19" s="105">
        <v>0</v>
      </c>
      <c r="BA19" s="149">
        <v>0</v>
      </c>
      <c r="BB19" s="104"/>
      <c r="BC19" s="105"/>
      <c r="BD19" s="149">
        <v>0</v>
      </c>
      <c r="BE19" s="104"/>
      <c r="BF19" s="105"/>
      <c r="BG19" s="149">
        <v>0</v>
      </c>
      <c r="BH19" s="104"/>
      <c r="BI19" s="105"/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/>
      <c r="BU19" s="105"/>
      <c r="BV19" s="149">
        <v>0</v>
      </c>
      <c r="BW19" s="104"/>
      <c r="BX19" s="105">
        <v>0</v>
      </c>
      <c r="BY19" s="149">
        <v>0</v>
      </c>
      <c r="BZ19" s="104">
        <v>0</v>
      </c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0</v>
      </c>
      <c r="CJ19" s="105">
        <v>0</v>
      </c>
      <c r="CK19" s="149">
        <v>0</v>
      </c>
    </row>
    <row r="20" spans="1:89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1323</v>
      </c>
      <c r="K20" s="100">
        <v>1194</v>
      </c>
      <c r="L20" s="101">
        <v>4580</v>
      </c>
      <c r="M20" s="102">
        <v>4709</v>
      </c>
      <c r="N20" s="103">
        <v>129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>
        <v>0</v>
      </c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>
        <v>62</v>
      </c>
      <c r="AU20" s="149">
        <v>62</v>
      </c>
      <c r="AV20" s="104">
        <v>0</v>
      </c>
      <c r="AW20" s="105">
        <v>0</v>
      </c>
      <c r="AX20" s="149">
        <v>0</v>
      </c>
      <c r="AY20" s="104">
        <v>0</v>
      </c>
      <c r="AZ20" s="105">
        <v>67</v>
      </c>
      <c r="BA20" s="149">
        <v>67</v>
      </c>
      <c r="BB20" s="104"/>
      <c r="BC20" s="105"/>
      <c r="BD20" s="149">
        <v>0</v>
      </c>
      <c r="BE20" s="104"/>
      <c r="BF20" s="105"/>
      <c r="BG20" s="149">
        <v>0</v>
      </c>
      <c r="BH20" s="104"/>
      <c r="BI20" s="105"/>
      <c r="BJ20" s="149">
        <v>0</v>
      </c>
      <c r="BK20" s="104">
        <v>0</v>
      </c>
      <c r="BL20" s="105">
        <v>0</v>
      </c>
      <c r="BM20" s="149">
        <v>0</v>
      </c>
      <c r="BN20" s="104"/>
      <c r="BO20" s="105"/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/>
      <c r="CA20" s="105"/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129</v>
      </c>
      <c r="CK20" s="149">
        <v>129</v>
      </c>
    </row>
    <row r="21" spans="1:89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2042</v>
      </c>
      <c r="K21" s="100">
        <v>1964</v>
      </c>
      <c r="L21" s="101">
        <v>6755</v>
      </c>
      <c r="M21" s="102">
        <v>6833</v>
      </c>
      <c r="N21" s="103">
        <v>78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>
        <v>78</v>
      </c>
      <c r="AU21" s="149">
        <v>78</v>
      </c>
      <c r="AV21" s="104">
        <v>0</v>
      </c>
      <c r="AW21" s="105">
        <v>0</v>
      </c>
      <c r="AX21" s="149">
        <v>0</v>
      </c>
      <c r="AY21" s="104">
        <v>0</v>
      </c>
      <c r="AZ21" s="105">
        <v>0</v>
      </c>
      <c r="BA21" s="149">
        <v>0</v>
      </c>
      <c r="BB21" s="104"/>
      <c r="BC21" s="105"/>
      <c r="BD21" s="149">
        <v>0</v>
      </c>
      <c r="BE21" s="104"/>
      <c r="BF21" s="105"/>
      <c r="BG21" s="149">
        <v>0</v>
      </c>
      <c r="BH21" s="104"/>
      <c r="BI21" s="105"/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>
        <v>0</v>
      </c>
      <c r="BU21" s="105">
        <v>0</v>
      </c>
      <c r="BV21" s="149">
        <v>0</v>
      </c>
      <c r="BW21" s="104">
        <v>0</v>
      </c>
      <c r="BX21" s="105">
        <v>0</v>
      </c>
      <c r="BY21" s="149">
        <v>0</v>
      </c>
      <c r="BZ21" s="104">
        <v>0</v>
      </c>
      <c r="CA21" s="105">
        <v>0</v>
      </c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78</v>
      </c>
      <c r="CK21" s="149">
        <v>78</v>
      </c>
    </row>
    <row r="22" spans="1:89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8394</v>
      </c>
      <c r="K22" s="100">
        <v>7594</v>
      </c>
      <c r="L22" s="101">
        <v>21936</v>
      </c>
      <c r="M22" s="102">
        <v>22736</v>
      </c>
      <c r="N22" s="103">
        <v>800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>
        <v>230</v>
      </c>
      <c r="Z22" s="145">
        <v>230</v>
      </c>
      <c r="AA22" s="104"/>
      <c r="AB22" s="105"/>
      <c r="AC22" s="149">
        <v>0</v>
      </c>
      <c r="AD22" s="104"/>
      <c r="AE22" s="105"/>
      <c r="AF22" s="149">
        <v>0</v>
      </c>
      <c r="AG22" s="104">
        <v>0</v>
      </c>
      <c r="AH22" s="105">
        <v>170</v>
      </c>
      <c r="AI22" s="149">
        <v>170</v>
      </c>
      <c r="AJ22" s="104"/>
      <c r="AK22" s="105">
        <v>311</v>
      </c>
      <c r="AL22" s="149">
        <v>311</v>
      </c>
      <c r="AM22" s="104">
        <v>0</v>
      </c>
      <c r="AN22" s="105">
        <v>89</v>
      </c>
      <c r="AO22" s="149">
        <v>89</v>
      </c>
      <c r="AP22" s="104">
        <v>0</v>
      </c>
      <c r="AQ22" s="105">
        <v>0</v>
      </c>
      <c r="AR22" s="149">
        <v>0</v>
      </c>
      <c r="AS22" s="104">
        <v>0</v>
      </c>
      <c r="AT22" s="105">
        <v>0</v>
      </c>
      <c r="AU22" s="149">
        <v>0</v>
      </c>
      <c r="AV22" s="104">
        <v>0</v>
      </c>
      <c r="AW22" s="105">
        <v>0</v>
      </c>
      <c r="AX22" s="149">
        <v>0</v>
      </c>
      <c r="AY22" s="104">
        <v>0</v>
      </c>
      <c r="AZ22" s="105">
        <v>0</v>
      </c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/>
      <c r="BI22" s="105"/>
      <c r="BJ22" s="149">
        <v>0</v>
      </c>
      <c r="BK22" s="104">
        <v>0</v>
      </c>
      <c r="BL22" s="105">
        <v>0</v>
      </c>
      <c r="BM22" s="149">
        <v>0</v>
      </c>
      <c r="BN22" s="104">
        <v>0</v>
      </c>
      <c r="BO22" s="105">
        <v>0</v>
      </c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800</v>
      </c>
      <c r="CK22" s="149">
        <v>800</v>
      </c>
    </row>
    <row r="23" spans="1:89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/>
      <c r="P23" s="105">
        <v>100</v>
      </c>
      <c r="Q23" s="145">
        <v>100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/>
      <c r="Z23" s="145">
        <v>0</v>
      </c>
      <c r="AA23" s="104"/>
      <c r="AB23" s="105"/>
      <c r="AC23" s="149">
        <v>0</v>
      </c>
      <c r="AD23" s="104"/>
      <c r="AE23" s="105"/>
      <c r="AF23" s="149">
        <v>0</v>
      </c>
      <c r="AG23" s="104"/>
      <c r="AH23" s="105"/>
      <c r="AI23" s="149">
        <v>0</v>
      </c>
      <c r="AJ23" s="104"/>
      <c r="AK23" s="105"/>
      <c r="AL23" s="149">
        <v>0</v>
      </c>
      <c r="AM23" s="104">
        <v>0</v>
      </c>
      <c r="AN23" s="105">
        <v>0</v>
      </c>
      <c r="AO23" s="149">
        <v>0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>
        <v>0</v>
      </c>
      <c r="AZ23" s="105">
        <v>0</v>
      </c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/>
      <c r="BI23" s="105"/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/>
      <c r="CG23" s="105">
        <v>0</v>
      </c>
      <c r="CH23" s="149">
        <v>0</v>
      </c>
      <c r="CI23" s="104">
        <v>0</v>
      </c>
      <c r="CJ23" s="105">
        <v>100</v>
      </c>
      <c r="CK23" s="149">
        <v>100</v>
      </c>
    </row>
    <row r="24" spans="1:89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13399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19599</v>
      </c>
      <c r="N24" s="103">
        <v>800</v>
      </c>
      <c r="O24" s="104"/>
      <c r="P24" s="105"/>
      <c r="Q24" s="145">
        <v>0</v>
      </c>
      <c r="R24" s="104"/>
      <c r="S24" s="105"/>
      <c r="T24" s="145">
        <v>0</v>
      </c>
      <c r="U24" s="104">
        <v>400</v>
      </c>
      <c r="V24" s="105"/>
      <c r="W24" s="145">
        <v>400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>
        <v>330</v>
      </c>
      <c r="AH24" s="105">
        <v>0</v>
      </c>
      <c r="AI24" s="149">
        <v>330</v>
      </c>
      <c r="AJ24" s="104">
        <v>70</v>
      </c>
      <c r="AK24" s="105"/>
      <c r="AL24" s="149">
        <v>70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>
        <v>0</v>
      </c>
      <c r="AZ24" s="105">
        <v>0</v>
      </c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/>
      <c r="BI24" s="105"/>
      <c r="BJ24" s="149">
        <v>0</v>
      </c>
      <c r="BK24" s="104"/>
      <c r="BL24" s="105">
        <v>0</v>
      </c>
      <c r="BM24" s="149">
        <v>0</v>
      </c>
      <c r="BN24" s="104"/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/>
      <c r="CA24" s="105">
        <v>0</v>
      </c>
      <c r="CB24" s="149">
        <v>0</v>
      </c>
      <c r="CC24" s="104"/>
      <c r="CD24" s="105">
        <v>0</v>
      </c>
      <c r="CE24" s="149">
        <v>0</v>
      </c>
      <c r="CF24" s="104">
        <v>0</v>
      </c>
      <c r="CG24" s="105">
        <v>0</v>
      </c>
      <c r="CH24" s="149">
        <v>0</v>
      </c>
      <c r="CI24" s="104">
        <v>800</v>
      </c>
      <c r="CJ24" s="105">
        <v>0</v>
      </c>
      <c r="CK24" s="149">
        <v>800</v>
      </c>
    </row>
    <row r="25" spans="1:89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/>
      <c r="P25" s="105"/>
      <c r="Q25" s="145">
        <v>0</v>
      </c>
      <c r="R25" s="104"/>
      <c r="S25" s="105"/>
      <c r="T25" s="145">
        <v>0</v>
      </c>
      <c r="U25" s="104"/>
      <c r="V25" s="105"/>
      <c r="W25" s="145">
        <v>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/>
      <c r="AH25" s="105"/>
      <c r="AI25" s="149">
        <v>0</v>
      </c>
      <c r="AJ25" s="104"/>
      <c r="AK25" s="105"/>
      <c r="AL25" s="149">
        <v>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>
        <v>0</v>
      </c>
      <c r="AZ25" s="105">
        <v>0</v>
      </c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/>
      <c r="BI25" s="105"/>
      <c r="BJ25" s="149">
        <v>0</v>
      </c>
      <c r="BK25" s="104">
        <v>0</v>
      </c>
      <c r="BL25" s="105">
        <v>0</v>
      </c>
      <c r="BM25" s="149">
        <v>0</v>
      </c>
      <c r="BN25" s="104">
        <v>0</v>
      </c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>
        <v>0</v>
      </c>
      <c r="CA25" s="105">
        <v>0</v>
      </c>
      <c r="CB25" s="149">
        <v>0</v>
      </c>
      <c r="CC25" s="104">
        <v>0</v>
      </c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0</v>
      </c>
      <c r="CJ25" s="105">
        <v>0</v>
      </c>
      <c r="CK25" s="149">
        <v>0</v>
      </c>
    </row>
    <row r="26" spans="1:89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>
        <v>0</v>
      </c>
      <c r="AZ26" s="105">
        <v>0</v>
      </c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/>
      <c r="BI26" s="105"/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>
        <v>0</v>
      </c>
      <c r="AZ27" s="105">
        <v>0</v>
      </c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/>
      <c r="BI27" s="105"/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>
        <v>0</v>
      </c>
      <c r="AZ28" s="105">
        <v>0</v>
      </c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/>
      <c r="BI28" s="105"/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80" t="s">
        <v>21</v>
      </c>
      <c r="B29" s="177">
        <v>52706</v>
      </c>
      <c r="C29" s="177">
        <v>11199</v>
      </c>
      <c r="D29" s="178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89">
        <v>63905</v>
      </c>
      <c r="M29" s="179">
        <v>64305</v>
      </c>
      <c r="N29" s="188">
        <v>400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>
        <v>200</v>
      </c>
      <c r="Z29" s="145">
        <v>200</v>
      </c>
      <c r="AA29" s="104"/>
      <c r="AB29" s="105">
        <v>200</v>
      </c>
      <c r="AC29" s="149">
        <v>200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>
        <v>0</v>
      </c>
      <c r="AZ29" s="105">
        <v>0</v>
      </c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/>
      <c r="BI29" s="105"/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/>
      <c r="BP29" s="149">
        <v>0</v>
      </c>
      <c r="BQ29" s="104">
        <v>0</v>
      </c>
      <c r="BR29" s="105"/>
      <c r="BS29" s="149">
        <v>0</v>
      </c>
      <c r="BT29" s="104">
        <v>0</v>
      </c>
      <c r="BU29" s="105"/>
      <c r="BV29" s="149">
        <v>0</v>
      </c>
      <c r="BW29" s="104">
        <v>0</v>
      </c>
      <c r="BX29" s="105"/>
      <c r="BY29" s="149">
        <v>0</v>
      </c>
      <c r="BZ29" s="104">
        <v>0</v>
      </c>
      <c r="CA29" s="105"/>
      <c r="CB29" s="149">
        <v>0</v>
      </c>
      <c r="CC29" s="104"/>
      <c r="CD29" s="105">
        <v>0</v>
      </c>
      <c r="CE29" s="149">
        <v>0</v>
      </c>
      <c r="CF29" s="104"/>
      <c r="CG29" s="105">
        <v>0</v>
      </c>
      <c r="CH29" s="149">
        <v>0</v>
      </c>
      <c r="CI29" s="104">
        <v>0</v>
      </c>
      <c r="CJ29" s="105">
        <v>400</v>
      </c>
      <c r="CK29" s="149">
        <v>400</v>
      </c>
    </row>
    <row r="30" spans="1:89" s="106" customFormat="1" ht="30.25" customHeight="1" x14ac:dyDescent="0.25">
      <c r="A30" s="180"/>
      <c r="B30" s="177"/>
      <c r="C30" s="177"/>
      <c r="D30" s="178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89"/>
      <c r="M30" s="179"/>
      <c r="N30" s="188"/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/>
      <c r="Z30" s="145">
        <v>0</v>
      </c>
      <c r="AA30" s="104"/>
      <c r="AB30" s="105"/>
      <c r="AC30" s="149">
        <v>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>
        <v>0</v>
      </c>
      <c r="AZ30" s="105">
        <v>0</v>
      </c>
      <c r="BA30" s="149">
        <v>0</v>
      </c>
      <c r="BB30" s="104"/>
      <c r="BC30" s="105"/>
      <c r="BD30" s="149">
        <v>0</v>
      </c>
      <c r="BE30" s="104"/>
      <c r="BF30" s="105"/>
      <c r="BG30" s="149">
        <v>0</v>
      </c>
      <c r="BH30" s="104"/>
      <c r="BI30" s="105"/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>
        <v>0</v>
      </c>
      <c r="BP30" s="149">
        <v>0</v>
      </c>
      <c r="BQ30" s="104">
        <v>0</v>
      </c>
      <c r="BR30" s="105">
        <v>0</v>
      </c>
      <c r="BS30" s="149">
        <v>0</v>
      </c>
      <c r="BT30" s="104">
        <v>0</v>
      </c>
      <c r="BU30" s="105">
        <v>0</v>
      </c>
      <c r="BV30" s="149">
        <v>0</v>
      </c>
      <c r="BW30" s="104">
        <v>0</v>
      </c>
      <c r="BX30" s="105">
        <v>0</v>
      </c>
      <c r="BY30" s="149">
        <v>0</v>
      </c>
      <c r="BZ30" s="104">
        <v>0</v>
      </c>
      <c r="CA30" s="105">
        <v>0</v>
      </c>
      <c r="CB30" s="149">
        <v>0</v>
      </c>
      <c r="CC30" s="104">
        <v>0</v>
      </c>
      <c r="CD30" s="105">
        <v>0</v>
      </c>
      <c r="CE30" s="149">
        <v>0</v>
      </c>
      <c r="CF30" s="104">
        <v>0</v>
      </c>
      <c r="CG30" s="105">
        <v>0</v>
      </c>
      <c r="CH30" s="149">
        <v>0</v>
      </c>
      <c r="CI30" s="104">
        <v>0</v>
      </c>
      <c r="CJ30" s="105">
        <v>0</v>
      </c>
      <c r="CK30" s="149">
        <v>0</v>
      </c>
    </row>
    <row r="31" spans="1:89" s="106" customFormat="1" ht="30.25" customHeight="1" x14ac:dyDescent="0.25">
      <c r="A31" s="180"/>
      <c r="B31" s="177"/>
      <c r="C31" s="177"/>
      <c r="D31" s="178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89"/>
      <c r="M31" s="179"/>
      <c r="N31" s="188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>
        <v>0</v>
      </c>
      <c r="AZ31" s="105">
        <v>0</v>
      </c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/>
      <c r="BI31" s="105"/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80"/>
      <c r="B32" s="177"/>
      <c r="C32" s="177"/>
      <c r="D32" s="178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89"/>
      <c r="M32" s="179"/>
      <c r="N32" s="188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>
        <v>0</v>
      </c>
      <c r="AZ32" s="105">
        <v>0</v>
      </c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/>
      <c r="BI32" s="105"/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 t="s">
        <v>145</v>
      </c>
      <c r="G33" s="129">
        <v>144</v>
      </c>
      <c r="H33" s="129"/>
      <c r="I33" s="129" t="s">
        <v>96</v>
      </c>
      <c r="J33" s="132">
        <v>2791</v>
      </c>
      <c r="K33" s="100">
        <v>2392</v>
      </c>
      <c r="L33" s="101">
        <v>2392</v>
      </c>
      <c r="M33" s="102">
        <v>2935</v>
      </c>
      <c r="N33" s="103">
        <v>543</v>
      </c>
      <c r="O33" s="104"/>
      <c r="P33" s="105"/>
      <c r="Q33" s="145">
        <v>0</v>
      </c>
      <c r="R33" s="104"/>
      <c r="S33" s="105">
        <v>182</v>
      </c>
      <c r="T33" s="145">
        <v>182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>
        <v>144</v>
      </c>
      <c r="AQ33" s="105">
        <v>217</v>
      </c>
      <c r="AR33" s="149">
        <v>361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>
        <v>0</v>
      </c>
      <c r="AZ33" s="105">
        <v>0</v>
      </c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/>
      <c r="BI33" s="105"/>
      <c r="BJ33" s="149">
        <v>0</v>
      </c>
      <c r="BK33" s="104">
        <v>0</v>
      </c>
      <c r="BL33" s="105">
        <v>0</v>
      </c>
      <c r="BM33" s="149">
        <v>0</v>
      </c>
      <c r="BN33" s="104"/>
      <c r="BO33" s="105">
        <v>0</v>
      </c>
      <c r="BP33" s="149">
        <v>0</v>
      </c>
      <c r="BQ33" s="104"/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144</v>
      </c>
      <c r="CJ33" s="105">
        <v>399</v>
      </c>
      <c r="CK33" s="149">
        <v>543</v>
      </c>
    </row>
    <row r="34" spans="1:89" s="106" customFormat="1" ht="30.25" customHeight="1" x14ac:dyDescent="0.25">
      <c r="A34" s="180" t="s">
        <v>23</v>
      </c>
      <c r="B34" s="177">
        <v>6137</v>
      </c>
      <c r="C34" s="177">
        <v>2838</v>
      </c>
      <c r="D34" s="178">
        <v>8975</v>
      </c>
      <c r="E34" s="131"/>
      <c r="F34" s="129" t="s">
        <v>92</v>
      </c>
      <c r="G34" s="129">
        <v>4555</v>
      </c>
      <c r="H34" s="129">
        <v>4155</v>
      </c>
      <c r="I34" s="129" t="s">
        <v>93</v>
      </c>
      <c r="J34" s="132">
        <v>3982</v>
      </c>
      <c r="K34" s="100">
        <v>3420</v>
      </c>
      <c r="L34" s="189">
        <v>8975</v>
      </c>
      <c r="M34" s="179">
        <v>9937</v>
      </c>
      <c r="N34" s="188">
        <v>962</v>
      </c>
      <c r="O34" s="104"/>
      <c r="P34" s="105"/>
      <c r="Q34" s="145">
        <v>0</v>
      </c>
      <c r="R34" s="104"/>
      <c r="S34" s="105">
        <v>100</v>
      </c>
      <c r="T34" s="145">
        <v>100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>
        <v>200</v>
      </c>
      <c r="AC34" s="149">
        <v>200</v>
      </c>
      <c r="AD34" s="104"/>
      <c r="AE34" s="105">
        <v>100</v>
      </c>
      <c r="AF34" s="149">
        <v>100</v>
      </c>
      <c r="AG34" s="104">
        <v>0</v>
      </c>
      <c r="AH34" s="105">
        <v>149</v>
      </c>
      <c r="AI34" s="149">
        <v>149</v>
      </c>
      <c r="AJ34" s="104">
        <v>100</v>
      </c>
      <c r="AK34" s="105">
        <v>13</v>
      </c>
      <c r="AL34" s="149">
        <v>113</v>
      </c>
      <c r="AM34" s="104">
        <v>100</v>
      </c>
      <c r="AN34" s="105">
        <v>0</v>
      </c>
      <c r="AO34" s="149">
        <v>100</v>
      </c>
      <c r="AP34" s="104"/>
      <c r="AQ34" s="105"/>
      <c r="AR34" s="149">
        <v>0</v>
      </c>
      <c r="AS34" s="104">
        <v>100</v>
      </c>
      <c r="AT34" s="105">
        <v>0</v>
      </c>
      <c r="AU34" s="149">
        <v>100</v>
      </c>
      <c r="AV34" s="104">
        <v>100</v>
      </c>
      <c r="AW34" s="105">
        <v>0</v>
      </c>
      <c r="AX34" s="149">
        <v>100</v>
      </c>
      <c r="AY34" s="104">
        <v>0</v>
      </c>
      <c r="AZ34" s="105">
        <v>0</v>
      </c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/>
      <c r="BI34" s="105"/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/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/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400</v>
      </c>
      <c r="CJ34" s="105">
        <v>562</v>
      </c>
      <c r="CK34" s="149">
        <v>962</v>
      </c>
    </row>
    <row r="35" spans="1:89" s="106" customFormat="1" ht="30.25" customHeight="1" x14ac:dyDescent="0.25">
      <c r="A35" s="180"/>
      <c r="B35" s="177"/>
      <c r="C35" s="177"/>
      <c r="D35" s="178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89"/>
      <c r="M35" s="179"/>
      <c r="N35" s="188"/>
      <c r="O35" s="104"/>
      <c r="P35" s="105"/>
      <c r="Q35" s="145">
        <v>0</v>
      </c>
      <c r="R35" s="104"/>
      <c r="S35" s="105"/>
      <c r="T35" s="145">
        <v>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/>
      <c r="AC35" s="149">
        <v>0</v>
      </c>
      <c r="AD35" s="104"/>
      <c r="AE35" s="105"/>
      <c r="AF35" s="149">
        <v>0</v>
      </c>
      <c r="AG35" s="104"/>
      <c r="AH35" s="105"/>
      <c r="AI35" s="149">
        <v>0</v>
      </c>
      <c r="AJ35" s="104"/>
      <c r="AK35" s="105"/>
      <c r="AL35" s="149">
        <v>0</v>
      </c>
      <c r="AM35" s="104">
        <v>0</v>
      </c>
      <c r="AN35" s="105">
        <v>0</v>
      </c>
      <c r="AO35" s="149">
        <v>0</v>
      </c>
      <c r="AP35" s="104"/>
      <c r="AQ35" s="105"/>
      <c r="AR35" s="149">
        <v>0</v>
      </c>
      <c r="AS35" s="104">
        <v>0</v>
      </c>
      <c r="AT35" s="105">
        <v>0</v>
      </c>
      <c r="AU35" s="149">
        <v>0</v>
      </c>
      <c r="AV35" s="104">
        <v>0</v>
      </c>
      <c r="AW35" s="105">
        <v>0</v>
      </c>
      <c r="AX35" s="149">
        <v>0</v>
      </c>
      <c r="AY35" s="104">
        <v>0</v>
      </c>
      <c r="AZ35" s="105">
        <v>0</v>
      </c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/>
      <c r="BI35" s="105"/>
      <c r="BJ35" s="149">
        <v>0</v>
      </c>
      <c r="BK35" s="104">
        <v>0</v>
      </c>
      <c r="BL35" s="105">
        <v>0</v>
      </c>
      <c r="BM35" s="149">
        <v>0</v>
      </c>
      <c r="BN35" s="104">
        <v>0</v>
      </c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>
        <v>0</v>
      </c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0</v>
      </c>
      <c r="CJ35" s="105">
        <v>0</v>
      </c>
      <c r="CK35" s="149">
        <v>0</v>
      </c>
    </row>
    <row r="36" spans="1:89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5740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8131</v>
      </c>
      <c r="N36" s="103">
        <v>1664</v>
      </c>
      <c r="O36" s="104"/>
      <c r="P36" s="105">
        <v>164</v>
      </c>
      <c r="Q36" s="145">
        <v>164</v>
      </c>
      <c r="R36" s="104"/>
      <c r="S36" s="105"/>
      <c r="T36" s="145">
        <v>0</v>
      </c>
      <c r="U36" s="104"/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49">
        <v>0</v>
      </c>
      <c r="AD36" s="104">
        <v>305</v>
      </c>
      <c r="AE36" s="105"/>
      <c r="AF36" s="149">
        <v>305</v>
      </c>
      <c r="AG36" s="104"/>
      <c r="AH36" s="105"/>
      <c r="AI36" s="149">
        <v>0</v>
      </c>
      <c r="AJ36" s="104">
        <v>459</v>
      </c>
      <c r="AK36" s="105"/>
      <c r="AL36" s="149">
        <v>459</v>
      </c>
      <c r="AM36" s="104">
        <v>0</v>
      </c>
      <c r="AN36" s="105">
        <v>0</v>
      </c>
      <c r="AO36" s="149">
        <v>0</v>
      </c>
      <c r="AP36" s="104">
        <v>207</v>
      </c>
      <c r="AQ36" s="105"/>
      <c r="AR36" s="149">
        <v>207</v>
      </c>
      <c r="AS36" s="104">
        <v>155</v>
      </c>
      <c r="AT36" s="105">
        <v>0</v>
      </c>
      <c r="AU36" s="149">
        <v>155</v>
      </c>
      <c r="AV36" s="104">
        <v>0</v>
      </c>
      <c r="AW36" s="105">
        <v>0</v>
      </c>
      <c r="AX36" s="149">
        <v>0</v>
      </c>
      <c r="AY36" s="104">
        <v>214</v>
      </c>
      <c r="AZ36" s="105">
        <v>0</v>
      </c>
      <c r="BA36" s="149">
        <v>214</v>
      </c>
      <c r="BB36" s="104"/>
      <c r="BC36" s="105"/>
      <c r="BD36" s="149">
        <v>0</v>
      </c>
      <c r="BE36" s="104"/>
      <c r="BF36" s="105"/>
      <c r="BG36" s="149">
        <v>0</v>
      </c>
      <c r="BH36" s="104"/>
      <c r="BI36" s="105"/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/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1340</v>
      </c>
      <c r="CJ36" s="105">
        <v>324</v>
      </c>
      <c r="CK36" s="149">
        <v>1664</v>
      </c>
    </row>
    <row r="37" spans="1:89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1597</v>
      </c>
      <c r="K37" s="100">
        <v>1394</v>
      </c>
      <c r="L37" s="101">
        <v>6753</v>
      </c>
      <c r="M37" s="102">
        <v>6956</v>
      </c>
      <c r="N37" s="103">
        <v>203</v>
      </c>
      <c r="O37" s="104"/>
      <c r="P37" s="105"/>
      <c r="Q37" s="145">
        <v>0</v>
      </c>
      <c r="R37" s="104"/>
      <c r="S37" s="105"/>
      <c r="T37" s="145">
        <v>0</v>
      </c>
      <c r="U37" s="104"/>
      <c r="V37" s="105"/>
      <c r="W37" s="145">
        <v>0</v>
      </c>
      <c r="X37" s="104"/>
      <c r="Y37" s="105"/>
      <c r="Z37" s="145">
        <v>0</v>
      </c>
      <c r="AA37" s="104"/>
      <c r="AB37" s="105"/>
      <c r="AC37" s="149">
        <v>0</v>
      </c>
      <c r="AD37" s="104"/>
      <c r="AE37" s="105"/>
      <c r="AF37" s="149">
        <v>0</v>
      </c>
      <c r="AG37" s="104">
        <v>0</v>
      </c>
      <c r="AH37" s="105">
        <v>203</v>
      </c>
      <c r="AI37" s="149">
        <v>203</v>
      </c>
      <c r="AJ37" s="104"/>
      <c r="AK37" s="105"/>
      <c r="AL37" s="149">
        <v>0</v>
      </c>
      <c r="AM37" s="104">
        <v>0</v>
      </c>
      <c r="AN37" s="105">
        <v>0</v>
      </c>
      <c r="AO37" s="149">
        <v>0</v>
      </c>
      <c r="AP37" s="104"/>
      <c r="AQ37" s="105"/>
      <c r="AR37" s="149">
        <v>0</v>
      </c>
      <c r="AS37" s="104">
        <v>0</v>
      </c>
      <c r="AT37" s="105">
        <v>0</v>
      </c>
      <c r="AU37" s="149">
        <v>0</v>
      </c>
      <c r="AV37" s="104">
        <v>0</v>
      </c>
      <c r="AW37" s="105">
        <v>0</v>
      </c>
      <c r="AX37" s="149">
        <v>0</v>
      </c>
      <c r="AY37" s="104">
        <v>0</v>
      </c>
      <c r="AZ37" s="105">
        <v>0</v>
      </c>
      <c r="BA37" s="149">
        <v>0</v>
      </c>
      <c r="BB37" s="104"/>
      <c r="BC37" s="105"/>
      <c r="BD37" s="149">
        <v>0</v>
      </c>
      <c r="BE37" s="104"/>
      <c r="BF37" s="105"/>
      <c r="BG37" s="149">
        <v>0</v>
      </c>
      <c r="BH37" s="104"/>
      <c r="BI37" s="105"/>
      <c r="BJ37" s="149">
        <v>0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>
        <v>0</v>
      </c>
      <c r="BR37" s="105">
        <v>0</v>
      </c>
      <c r="BS37" s="149">
        <v>0</v>
      </c>
      <c r="BT37" s="104">
        <v>0</v>
      </c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>
        <v>0</v>
      </c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0</v>
      </c>
      <c r="CJ37" s="105">
        <v>203</v>
      </c>
      <c r="CK37" s="149">
        <v>203</v>
      </c>
    </row>
    <row r="38" spans="1:89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/>
      <c r="AH38" s="105"/>
      <c r="AI38" s="149">
        <v>0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>
        <v>0</v>
      </c>
      <c r="AQ38" s="105">
        <v>0</v>
      </c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>
        <v>0</v>
      </c>
      <c r="AZ38" s="105">
        <v>0</v>
      </c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/>
      <c r="BI38" s="105"/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0</v>
      </c>
      <c r="CK38" s="149">
        <v>0</v>
      </c>
    </row>
    <row r="39" spans="1:89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>
        <v>0</v>
      </c>
      <c r="AZ39" s="105">
        <v>0</v>
      </c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/>
      <c r="BI39" s="105"/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/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3319</v>
      </c>
      <c r="K40" s="100">
        <v>2719</v>
      </c>
      <c r="L40" s="101">
        <v>16515</v>
      </c>
      <c r="M40" s="102">
        <v>17115</v>
      </c>
      <c r="N40" s="103">
        <v>600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>
        <v>400</v>
      </c>
      <c r="AI40" s="149">
        <v>400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>
        <v>200</v>
      </c>
      <c r="AX40" s="149">
        <v>200</v>
      </c>
      <c r="AY40" s="104">
        <v>0</v>
      </c>
      <c r="AZ40" s="105">
        <v>0</v>
      </c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/>
      <c r="BI40" s="105"/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>
        <v>0</v>
      </c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600</v>
      </c>
      <c r="CK40" s="149">
        <v>600</v>
      </c>
    </row>
    <row r="41" spans="1:89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>
        <v>0</v>
      </c>
      <c r="L41" s="101">
        <v>1592</v>
      </c>
      <c r="M41" s="102">
        <v>1592</v>
      </c>
      <c r="N41" s="103">
        <v>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/>
      <c r="AI41" s="149">
        <v>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0</v>
      </c>
      <c r="AX41" s="149">
        <v>0</v>
      </c>
      <c r="AY41" s="104">
        <v>0</v>
      </c>
      <c r="AZ41" s="105">
        <v>0</v>
      </c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/>
      <c r="BI41" s="105"/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0</v>
      </c>
      <c r="CK41" s="149">
        <v>0</v>
      </c>
    </row>
    <row r="42" spans="1:89" s="106" customFormat="1" ht="30.25" customHeight="1" x14ac:dyDescent="0.25">
      <c r="A42" s="128" t="s">
        <v>109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/>
      <c r="P42" s="105"/>
      <c r="Q42" s="145"/>
      <c r="R42" s="104"/>
      <c r="S42" s="105"/>
      <c r="T42" s="145"/>
      <c r="U42" s="104"/>
      <c r="V42" s="105"/>
      <c r="W42" s="145"/>
      <c r="X42" s="104"/>
      <c r="Y42" s="105"/>
      <c r="Z42" s="145"/>
      <c r="AA42" s="104"/>
      <c r="AB42" s="105"/>
      <c r="AC42" s="149"/>
      <c r="AD42" s="104"/>
      <c r="AE42" s="105"/>
      <c r="AF42" s="149"/>
      <c r="AG42" s="104"/>
      <c r="AH42" s="105"/>
      <c r="AI42" s="149"/>
      <c r="AJ42" s="104"/>
      <c r="AK42" s="105"/>
      <c r="AL42" s="149"/>
      <c r="AM42" s="104">
        <v>0</v>
      </c>
      <c r="AN42" s="105">
        <v>0</v>
      </c>
      <c r="AO42" s="149">
        <v>0</v>
      </c>
      <c r="AP42" s="104">
        <v>0</v>
      </c>
      <c r="AQ42" s="105">
        <v>0</v>
      </c>
      <c r="AR42" s="149">
        <v>0</v>
      </c>
      <c r="AS42" s="104">
        <v>0</v>
      </c>
      <c r="AT42" s="105">
        <v>0</v>
      </c>
      <c r="AU42" s="149">
        <v>0</v>
      </c>
      <c r="AV42" s="104">
        <v>0</v>
      </c>
      <c r="AW42" s="105">
        <v>0</v>
      </c>
      <c r="AX42" s="149">
        <v>0</v>
      </c>
      <c r="AY42" s="104">
        <v>0</v>
      </c>
      <c r="AZ42" s="105">
        <v>0</v>
      </c>
      <c r="BA42" s="149">
        <v>0</v>
      </c>
      <c r="BB42" s="104"/>
      <c r="BC42" s="105"/>
      <c r="BD42" s="149"/>
      <c r="BE42" s="104"/>
      <c r="BF42" s="105"/>
      <c r="BG42" s="149"/>
      <c r="BH42" s="104"/>
      <c r="BI42" s="105"/>
      <c r="BJ42" s="149"/>
      <c r="BK42" s="104"/>
      <c r="BL42" s="105"/>
      <c r="BM42" s="149"/>
      <c r="BN42" s="104"/>
      <c r="BO42" s="105"/>
      <c r="BP42" s="149"/>
      <c r="BQ42" s="104"/>
      <c r="BR42" s="105"/>
      <c r="BS42" s="149"/>
      <c r="BT42" s="104"/>
      <c r="BU42" s="105"/>
      <c r="BV42" s="149"/>
      <c r="BW42" s="104"/>
      <c r="BX42" s="105"/>
      <c r="BY42" s="149"/>
      <c r="BZ42" s="104"/>
      <c r="CA42" s="105"/>
      <c r="CB42" s="149"/>
      <c r="CC42" s="104"/>
      <c r="CD42" s="105"/>
      <c r="CE42" s="149"/>
      <c r="CF42" s="104"/>
      <c r="CG42" s="105"/>
      <c r="CH42" s="149"/>
      <c r="CI42" s="104">
        <v>0</v>
      </c>
      <c r="CJ42" s="105">
        <v>0</v>
      </c>
      <c r="CK42" s="149">
        <v>0</v>
      </c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36790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48790</v>
      </c>
      <c r="N43" s="103">
        <v>3600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>
        <v>1000</v>
      </c>
      <c r="AQ43" s="105">
        <v>0</v>
      </c>
      <c r="AR43" s="149">
        <v>1000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>
        <v>0</v>
      </c>
      <c r="AZ43" s="105">
        <v>0</v>
      </c>
      <c r="BA43" s="149">
        <v>0</v>
      </c>
      <c r="BB43" s="104"/>
      <c r="BC43" s="105"/>
      <c r="BD43" s="149">
        <v>0</v>
      </c>
      <c r="BE43" s="104"/>
      <c r="BF43" s="105"/>
      <c r="BG43" s="149">
        <v>0</v>
      </c>
      <c r="BH43" s="104">
        <v>0</v>
      </c>
      <c r="BI43" s="105"/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2600</v>
      </c>
      <c r="CJ43" s="105">
        <v>1000</v>
      </c>
      <c r="CK43" s="149">
        <v>3600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75000</v>
      </c>
      <c r="K44" s="100">
        <v>73936</v>
      </c>
      <c r="L44" s="101">
        <v>378576</v>
      </c>
      <c r="M44" s="102">
        <v>379640</v>
      </c>
      <c r="N44" s="103">
        <v>1064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>
        <v>88</v>
      </c>
      <c r="AR44" s="149">
        <v>88</v>
      </c>
      <c r="AS44" s="104">
        <v>0</v>
      </c>
      <c r="AT44" s="105">
        <v>217</v>
      </c>
      <c r="AU44" s="149">
        <v>217</v>
      </c>
      <c r="AV44" s="104">
        <v>0</v>
      </c>
      <c r="AW44" s="105">
        <v>0</v>
      </c>
      <c r="AX44" s="149">
        <v>0</v>
      </c>
      <c r="AY44" s="104">
        <v>0</v>
      </c>
      <c r="AZ44" s="105">
        <v>230</v>
      </c>
      <c r="BA44" s="149">
        <v>230</v>
      </c>
      <c r="BB44" s="104"/>
      <c r="BC44" s="105"/>
      <c r="BD44" s="149">
        <v>0</v>
      </c>
      <c r="BE44" s="104"/>
      <c r="BF44" s="105"/>
      <c r="BG44" s="149">
        <v>0</v>
      </c>
      <c r="BH44" s="104"/>
      <c r="BI44" s="105"/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1064</v>
      </c>
      <c r="CK44" s="149">
        <v>1064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154096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202776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>
        <v>-300</v>
      </c>
      <c r="AQ45" s="110"/>
      <c r="AR45" s="150">
        <v>-300</v>
      </c>
      <c r="AS45" s="109">
        <v>-300</v>
      </c>
      <c r="AT45" s="110"/>
      <c r="AU45" s="150"/>
      <c r="AV45" s="109">
        <v>-1760</v>
      </c>
      <c r="AW45" s="110"/>
      <c r="AX45" s="150"/>
      <c r="AY45" s="109">
        <v>-740</v>
      </c>
      <c r="AZ45" s="110"/>
      <c r="BA45" s="150"/>
      <c r="BB45" s="109"/>
      <c r="BC45" s="110"/>
      <c r="BD45" s="150"/>
      <c r="BE45" s="109"/>
      <c r="BF45" s="110"/>
      <c r="BG45" s="150"/>
      <c r="BH45" s="109"/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-10580</v>
      </c>
      <c r="CJ45" s="110">
        <v>0</v>
      </c>
      <c r="CK45" s="146">
        <v>-10580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1020906</v>
      </c>
      <c r="H46" s="9">
        <v>833601</v>
      </c>
      <c r="I46" s="21" t="s">
        <v>117</v>
      </c>
      <c r="J46" s="9">
        <v>352447</v>
      </c>
      <c r="K46" s="9">
        <v>345845</v>
      </c>
      <c r="L46" s="9">
        <v>1344122</v>
      </c>
      <c r="M46" s="9">
        <v>1373353</v>
      </c>
      <c r="N46" s="35">
        <v>29231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1472</v>
      </c>
      <c r="AT46" s="97">
        <v>357</v>
      </c>
      <c r="AU46" s="97">
        <v>2129</v>
      </c>
      <c r="AV46" s="97">
        <v>2260</v>
      </c>
      <c r="AW46" s="97">
        <v>200</v>
      </c>
      <c r="AX46" s="97">
        <v>2460</v>
      </c>
      <c r="AY46" s="97">
        <v>1724</v>
      </c>
      <c r="AZ46" s="97">
        <v>598</v>
      </c>
      <c r="BA46" s="97">
        <v>2322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33209</v>
      </c>
      <c r="CJ46" s="97">
        <v>6602</v>
      </c>
      <c r="CK46" s="97">
        <v>39811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75" t="s">
        <v>144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6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2"/>
      <c r="AZ49" s="143"/>
      <c r="BA49" s="148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21315</v>
      </c>
      <c r="H50" s="129">
        <v>16635</v>
      </c>
      <c r="I50" s="129"/>
      <c r="J50" s="132">
        <v>0</v>
      </c>
      <c r="K50" s="107"/>
      <c r="L50" s="101">
        <v>16635</v>
      </c>
      <c r="M50" s="102">
        <v>21315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>
        <v>300</v>
      </c>
      <c r="AQ50" s="105"/>
      <c r="AR50" s="149">
        <v>300</v>
      </c>
      <c r="AS50" s="105">
        <v>300</v>
      </c>
      <c r="AT50" s="105"/>
      <c r="AU50" s="105">
        <v>300</v>
      </c>
      <c r="AV50" s="105">
        <v>160</v>
      </c>
      <c r="AW50" s="105"/>
      <c r="AX50" s="105">
        <v>160</v>
      </c>
      <c r="AY50" s="104">
        <v>340</v>
      </c>
      <c r="AZ50" s="105">
        <v>0</v>
      </c>
      <c r="BA50" s="149">
        <v>340</v>
      </c>
      <c r="BB50" s="104"/>
      <c r="BC50" s="105">
        <v>0</v>
      </c>
      <c r="BD50" s="149">
        <v>0</v>
      </c>
      <c r="BE50" s="104"/>
      <c r="BF50" s="105">
        <v>0</v>
      </c>
      <c r="BG50" s="149">
        <v>0</v>
      </c>
      <c r="BH50" s="104"/>
      <c r="BI50" s="105">
        <v>0</v>
      </c>
      <c r="BJ50" s="149">
        <v>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4680</v>
      </c>
      <c r="CJ50" s="105">
        <v>0</v>
      </c>
      <c r="CK50" s="145">
        <v>4680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26000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26000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>
        <v>1600</v>
      </c>
      <c r="AW51" s="110"/>
      <c r="AX51" s="110">
        <v>1600</v>
      </c>
      <c r="AY51" s="109">
        <v>400</v>
      </c>
      <c r="AZ51" s="110">
        <v>0</v>
      </c>
      <c r="BA51" s="150">
        <v>400</v>
      </c>
      <c r="BB51" s="109"/>
      <c r="BC51" s="110">
        <v>0</v>
      </c>
      <c r="BD51" s="150">
        <v>0</v>
      </c>
      <c r="BE51" s="109"/>
      <c r="BF51" s="110">
        <v>0</v>
      </c>
      <c r="BG51" s="150">
        <v>0</v>
      </c>
      <c r="BH51" s="109"/>
      <c r="BI51" s="110">
        <v>0</v>
      </c>
      <c r="BJ51" s="150">
        <v>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5900</v>
      </c>
      <c r="CJ51" s="110">
        <v>0</v>
      </c>
      <c r="CK51" s="146">
        <v>5900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154096</v>
      </c>
      <c r="H52" s="49"/>
      <c r="I52" s="50" t="s">
        <v>114</v>
      </c>
      <c r="J52" s="9">
        <v>48680</v>
      </c>
      <c r="K52" s="43"/>
      <c r="L52" s="21"/>
      <c r="M52" s="9">
        <v>202776</v>
      </c>
      <c r="N52" s="35">
        <v>202776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1760</v>
      </c>
      <c r="AW52" s="97">
        <v>0</v>
      </c>
      <c r="AX52" s="97">
        <v>1760</v>
      </c>
      <c r="AY52" s="97">
        <v>740</v>
      </c>
      <c r="AZ52" s="97">
        <v>0</v>
      </c>
      <c r="BA52" s="97">
        <v>740</v>
      </c>
      <c r="BB52" s="97">
        <v>0</v>
      </c>
      <c r="BC52" s="97">
        <v>0</v>
      </c>
      <c r="BD52" s="97">
        <v>0</v>
      </c>
      <c r="BE52" s="97">
        <v>0</v>
      </c>
      <c r="BF52" s="97">
        <v>0</v>
      </c>
      <c r="BG52" s="97">
        <v>0</v>
      </c>
      <c r="BH52" s="97">
        <v>0</v>
      </c>
      <c r="BI52" s="97">
        <v>0</v>
      </c>
      <c r="BJ52" s="97">
        <v>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10580</v>
      </c>
      <c r="CJ52" s="97">
        <v>0</v>
      </c>
      <c r="CK52" s="97">
        <v>10580</v>
      </c>
    </row>
    <row r="53" spans="1:89" ht="20.05" customHeight="1" x14ac:dyDescent="0.25">
      <c r="A53" s="190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89" ht="14.95" customHeight="1" x14ac:dyDescent="0.25">
      <c r="A54" s="187" t="s">
        <v>41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V54" s="186">
        <v>45026</v>
      </c>
      <c r="W54" s="186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93">
        <v>45663</v>
      </c>
      <c r="CK54" s="193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A9:A12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U5:W5"/>
    <mergeCell ref="AY5:BA5"/>
    <mergeCell ref="BB5:BD5"/>
    <mergeCell ref="BH5:BJ5"/>
    <mergeCell ref="BE5:BG5"/>
    <mergeCell ref="AG5:AI5"/>
    <mergeCell ref="AJ5:AL5"/>
    <mergeCell ref="AM5:AO5"/>
    <mergeCell ref="AP5:AR5"/>
    <mergeCell ref="AV5:AX5"/>
    <mergeCell ref="AS5:AU5"/>
    <mergeCell ref="X5:Z5"/>
    <mergeCell ref="G4:M4"/>
    <mergeCell ref="V54:W54"/>
    <mergeCell ref="A54:M54"/>
    <mergeCell ref="M29:M32"/>
    <mergeCell ref="N29:N32"/>
    <mergeCell ref="L29:L32"/>
    <mergeCell ref="A53:M53"/>
    <mergeCell ref="N34:N35"/>
    <mergeCell ref="L34:L35"/>
    <mergeCell ref="B29:B32"/>
    <mergeCell ref="C29:C32"/>
    <mergeCell ref="D29:D32"/>
    <mergeCell ref="L9:L12"/>
    <mergeCell ref="N9:N12"/>
    <mergeCell ref="M9:M12"/>
    <mergeCell ref="A1:CK2"/>
    <mergeCell ref="A48:M48"/>
    <mergeCell ref="C34:C35"/>
    <mergeCell ref="D34:D35"/>
    <mergeCell ref="M34:M35"/>
    <mergeCell ref="C9:C12"/>
    <mergeCell ref="D9:D12"/>
    <mergeCell ref="A29:A32"/>
    <mergeCell ref="D5:D7"/>
    <mergeCell ref="B9:B12"/>
    <mergeCell ref="O5:Q5"/>
    <mergeCell ref="R5:T5"/>
    <mergeCell ref="CI5:CK5"/>
    <mergeCell ref="A34:A35"/>
    <mergeCell ref="B34:B35"/>
    <mergeCell ref="BT5:BV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workbookViewId="0">
      <selection activeCell="D12" sqref="D12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5" t="s">
        <v>150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5" t="s">
        <v>42</v>
      </c>
      <c r="C4" s="195"/>
      <c r="D4" s="195"/>
      <c r="E4" s="195"/>
      <c r="F4" s="195"/>
      <c r="G4" s="44"/>
      <c r="H4" s="196" t="s">
        <v>117</v>
      </c>
      <c r="I4" s="196"/>
      <c r="J4" s="196"/>
      <c r="K4" s="196"/>
      <c r="L4" s="196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95305</v>
      </c>
      <c r="E6" s="69">
        <v>25</v>
      </c>
      <c r="F6" s="8">
        <v>23270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137446</v>
      </c>
      <c r="N6" s="2">
        <v>137446</v>
      </c>
    </row>
    <row r="7" spans="1:14" ht="25" customHeight="1" x14ac:dyDescent="0.25">
      <c r="A7" s="198" t="s">
        <v>4</v>
      </c>
      <c r="B7" s="7" t="s">
        <v>47</v>
      </c>
      <c r="C7" s="20">
        <v>158600</v>
      </c>
      <c r="D7" s="20">
        <v>145593</v>
      </c>
      <c r="E7" s="69">
        <v>1</v>
      </c>
      <c r="F7" s="8">
        <v>13006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197">
        <v>233192</v>
      </c>
      <c r="N7" s="2">
        <v>215993</v>
      </c>
    </row>
    <row r="8" spans="1:14" ht="25" customHeight="1" x14ac:dyDescent="0.25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197"/>
      <c r="N8" s="2">
        <v>6493</v>
      </c>
    </row>
    <row r="9" spans="1:14" ht="25" customHeight="1" x14ac:dyDescent="0.25">
      <c r="A9" s="199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197"/>
      <c r="N9" s="2"/>
    </row>
    <row r="10" spans="1:14" ht="25" customHeight="1" x14ac:dyDescent="0.25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197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1829</v>
      </c>
      <c r="K11" s="69"/>
      <c r="L11" s="8">
        <v>371</v>
      </c>
      <c r="M11" s="90">
        <v>6224</v>
      </c>
      <c r="N11" s="2">
        <v>6224</v>
      </c>
    </row>
    <row r="12" spans="1:14" ht="25" customHeight="1" x14ac:dyDescent="0.25">
      <c r="A12" s="6" t="s">
        <v>6</v>
      </c>
      <c r="B12" s="7" t="s">
        <v>55</v>
      </c>
      <c r="C12" s="20">
        <v>3600</v>
      </c>
      <c r="D12" s="20">
        <v>2930</v>
      </c>
      <c r="E12" s="69"/>
      <c r="F12" s="8">
        <v>670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886</v>
      </c>
      <c r="K14" s="69"/>
      <c r="L14" s="8">
        <v>114</v>
      </c>
      <c r="M14" s="90">
        <v>3086</v>
      </c>
      <c r="N14" s="2">
        <v>3086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7658</v>
      </c>
      <c r="E16" s="69"/>
      <c r="F16" s="8">
        <v>142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11426</v>
      </c>
      <c r="N16" s="2">
        <v>11426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3800</v>
      </c>
      <c r="D18" s="20">
        <v>3386</v>
      </c>
      <c r="E18" s="69"/>
      <c r="F18" s="8">
        <v>414</v>
      </c>
      <c r="G18" s="33"/>
      <c r="H18" s="7" t="s">
        <v>68</v>
      </c>
      <c r="I18" s="20">
        <v>1400</v>
      </c>
      <c r="J18" s="20">
        <v>1323</v>
      </c>
      <c r="K18" s="69"/>
      <c r="L18" s="8">
        <v>77</v>
      </c>
      <c r="M18" s="90">
        <v>4709</v>
      </c>
      <c r="N18" s="2">
        <v>4709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69"/>
      <c r="L19" s="8">
        <v>158</v>
      </c>
      <c r="M19" s="90">
        <v>6833</v>
      </c>
      <c r="N19" s="2">
        <v>6833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69">
        <v>16</v>
      </c>
      <c r="L20" s="8">
        <v>390</v>
      </c>
      <c r="M20" s="90">
        <v>22736</v>
      </c>
      <c r="N20" s="2">
        <v>22736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13800</v>
      </c>
      <c r="D22" s="20">
        <v>13399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19599</v>
      </c>
      <c r="N22" s="2">
        <v>19599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70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194">
        <v>64305</v>
      </c>
      <c r="N27" s="2">
        <v>54914</v>
      </c>
    </row>
    <row r="28" spans="1:14" ht="25" customHeight="1" x14ac:dyDescent="0.25">
      <c r="A28" s="170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194"/>
      <c r="N28" s="2">
        <v>800</v>
      </c>
    </row>
    <row r="29" spans="1:14" ht="25" customHeight="1" x14ac:dyDescent="0.25">
      <c r="A29" s="170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194"/>
      <c r="N29" s="2">
        <v>8199</v>
      </c>
    </row>
    <row r="30" spans="1:14" ht="25" customHeight="1" x14ac:dyDescent="0.25">
      <c r="A30" s="170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194"/>
      <c r="N30" s="2">
        <v>392</v>
      </c>
    </row>
    <row r="31" spans="1:14" ht="25" customHeight="1" x14ac:dyDescent="0.25">
      <c r="A31" s="6" t="s">
        <v>22</v>
      </c>
      <c r="B31" s="7" t="s">
        <v>145</v>
      </c>
      <c r="C31" s="20">
        <v>600</v>
      </c>
      <c r="D31" s="20">
        <v>144</v>
      </c>
      <c r="E31" s="69"/>
      <c r="F31" s="8">
        <v>456</v>
      </c>
      <c r="G31" s="33"/>
      <c r="H31" s="7" t="s">
        <v>96</v>
      </c>
      <c r="I31" s="20">
        <v>2800</v>
      </c>
      <c r="J31" s="20">
        <v>2791</v>
      </c>
      <c r="K31" s="69">
        <v>4</v>
      </c>
      <c r="L31" s="8">
        <v>5</v>
      </c>
      <c r="M31" s="90">
        <v>2935</v>
      </c>
      <c r="N31" s="2">
        <v>2935</v>
      </c>
    </row>
    <row r="32" spans="1:14" ht="25" customHeight="1" x14ac:dyDescent="0.25">
      <c r="A32" s="170" t="s">
        <v>23</v>
      </c>
      <c r="B32" s="7" t="s">
        <v>92</v>
      </c>
      <c r="C32" s="20">
        <v>4600</v>
      </c>
      <c r="D32" s="20">
        <v>4555</v>
      </c>
      <c r="E32" s="69"/>
      <c r="F32" s="8">
        <v>45</v>
      </c>
      <c r="G32" s="33"/>
      <c r="H32" s="7" t="s">
        <v>93</v>
      </c>
      <c r="I32" s="20">
        <v>4000</v>
      </c>
      <c r="J32" s="20">
        <v>3982</v>
      </c>
      <c r="K32" s="69"/>
      <c r="L32" s="8">
        <v>18</v>
      </c>
      <c r="M32" s="194">
        <v>9937</v>
      </c>
      <c r="N32" s="2">
        <v>8537</v>
      </c>
    </row>
    <row r="33" spans="1:14" ht="25" customHeight="1" x14ac:dyDescent="0.25">
      <c r="A33" s="170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194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5740</v>
      </c>
      <c r="E34" s="69"/>
      <c r="F34" s="8">
        <v>1060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8131</v>
      </c>
      <c r="N34" s="2">
        <v>8131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1597</v>
      </c>
      <c r="K35" s="69">
        <v>3</v>
      </c>
      <c r="L35" s="8">
        <v>0</v>
      </c>
      <c r="M35" s="90">
        <v>6956</v>
      </c>
      <c r="N35" s="2">
        <v>6956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3319</v>
      </c>
      <c r="K38" s="69"/>
      <c r="L38" s="8">
        <v>681</v>
      </c>
      <c r="M38" s="90">
        <v>17115</v>
      </c>
      <c r="N38" s="2">
        <v>17115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109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/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36790</v>
      </c>
      <c r="E41" s="69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48790</v>
      </c>
      <c r="N41" s="2">
        <v>48790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75000</v>
      </c>
      <c r="K42" s="69"/>
      <c r="L42" s="8">
        <v>1800</v>
      </c>
      <c r="M42" s="90">
        <v>379640</v>
      </c>
      <c r="N42" s="2">
        <v>379640</v>
      </c>
    </row>
    <row r="43" spans="1:14" ht="25" customHeight="1" x14ac:dyDescent="0.25">
      <c r="A43" s="6" t="s">
        <v>127</v>
      </c>
      <c r="B43" s="7" t="s">
        <v>138</v>
      </c>
      <c r="C43" s="20">
        <v>154096</v>
      </c>
      <c r="D43" s="20">
        <v>154096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202776</v>
      </c>
      <c r="N43" s="2">
        <v>202776</v>
      </c>
    </row>
    <row r="44" spans="1:14" ht="39.9" customHeight="1" x14ac:dyDescent="0.2">
      <c r="A44" s="21" t="s">
        <v>33</v>
      </c>
      <c r="B44" s="21" t="s">
        <v>42</v>
      </c>
      <c r="C44" s="9">
        <v>1065256</v>
      </c>
      <c r="D44" s="9">
        <v>1020906</v>
      </c>
      <c r="E44" s="9">
        <v>192</v>
      </c>
      <c r="F44" s="9">
        <v>44158</v>
      </c>
      <c r="G44" s="73"/>
      <c r="H44" s="74" t="s">
        <v>117</v>
      </c>
      <c r="I44" s="75">
        <v>360400</v>
      </c>
      <c r="J44" s="75">
        <v>352447</v>
      </c>
      <c r="K44" s="75">
        <v>44</v>
      </c>
      <c r="L44" s="75">
        <v>7909</v>
      </c>
      <c r="M44" s="90">
        <v>1373353</v>
      </c>
      <c r="N44" s="2">
        <v>1373353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47315</v>
      </c>
      <c r="E48" s="85"/>
      <c r="F48" s="85">
        <v>154096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21315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26000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51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2:A33"/>
    <mergeCell ref="M32:M33"/>
    <mergeCell ref="A52:L52"/>
    <mergeCell ref="A2:M2"/>
    <mergeCell ref="B4:F4"/>
    <mergeCell ref="H4:L4"/>
    <mergeCell ref="A27:A30"/>
    <mergeCell ref="M27:M30"/>
    <mergeCell ref="M7:M10"/>
    <mergeCell ref="A7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A11" sqref="A11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6" ht="30.25" customHeight="1" x14ac:dyDescent="0.25">
      <c r="A3" s="10"/>
      <c r="B3" s="11" t="s">
        <v>34</v>
      </c>
      <c r="C3" s="11" t="s">
        <v>36</v>
      </c>
      <c r="D3" s="171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03"/>
      <c r="E4" s="10"/>
      <c r="F4" s="10"/>
      <c r="G4" s="10"/>
      <c r="H4" s="10"/>
      <c r="I4" s="10"/>
      <c r="J4" s="10"/>
      <c r="L4" s="202" t="s">
        <v>140</v>
      </c>
      <c r="M4" s="202"/>
      <c r="N4" s="202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03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172353</v>
      </c>
      <c r="H6" s="19" t="s">
        <v>44</v>
      </c>
      <c r="I6" s="18">
        <v>66481</v>
      </c>
      <c r="J6" s="59">
        <v>238834</v>
      </c>
      <c r="L6" s="92">
        <v>0.27835651540400447</v>
      </c>
      <c r="M6" s="92">
        <v>0.18862694249064399</v>
      </c>
      <c r="N6" s="92">
        <v>4.8407801927108328E-2</v>
      </c>
      <c r="O6" s="2"/>
    </row>
    <row r="7" spans="1:16" ht="25" customHeight="1" x14ac:dyDescent="0.25">
      <c r="A7" s="204" t="s">
        <v>4</v>
      </c>
      <c r="B7" s="207">
        <v>165892</v>
      </c>
      <c r="C7" s="209">
        <v>50535</v>
      </c>
      <c r="D7" s="200">
        <v>216427</v>
      </c>
      <c r="E7" s="10"/>
      <c r="F7" s="17" t="s">
        <v>47</v>
      </c>
      <c r="G7" s="33">
        <v>222641</v>
      </c>
      <c r="H7" s="19" t="s">
        <v>48</v>
      </c>
      <c r="I7" s="18">
        <v>94740</v>
      </c>
      <c r="J7" s="201">
        <v>334580</v>
      </c>
      <c r="L7" s="206">
        <v>0.29768964074361887</v>
      </c>
      <c r="M7" s="206">
        <v>0.28259851835878869</v>
      </c>
      <c r="N7" s="206">
        <v>7.2523961428707692E-2</v>
      </c>
    </row>
    <row r="8" spans="1:16" ht="25" customHeight="1" x14ac:dyDescent="0.25">
      <c r="A8" s="205"/>
      <c r="B8" s="208"/>
      <c r="C8" s="210"/>
      <c r="D8" s="200"/>
      <c r="E8" s="10"/>
      <c r="F8" s="17" t="s">
        <v>49</v>
      </c>
      <c r="G8" s="33">
        <v>5094</v>
      </c>
      <c r="H8" s="19" t="s">
        <v>50</v>
      </c>
      <c r="I8" s="18">
        <v>1399</v>
      </c>
      <c r="J8" s="201"/>
      <c r="L8" s="206"/>
      <c r="M8" s="206"/>
      <c r="N8" s="206"/>
    </row>
    <row r="9" spans="1:16" ht="25" customHeight="1" x14ac:dyDescent="0.25">
      <c r="A9" s="205"/>
      <c r="B9" s="208"/>
      <c r="C9" s="210"/>
      <c r="D9" s="200"/>
      <c r="E9" s="10"/>
      <c r="F9" s="17" t="s">
        <v>147</v>
      </c>
      <c r="G9" s="33">
        <v>3068</v>
      </c>
      <c r="H9" s="19" t="s">
        <v>146</v>
      </c>
      <c r="I9" s="18">
        <v>462</v>
      </c>
      <c r="J9" s="201"/>
      <c r="L9" s="206"/>
      <c r="M9" s="206"/>
      <c r="N9" s="206"/>
      <c r="P9" s="2"/>
    </row>
    <row r="10" spans="1:16" ht="25" customHeight="1" x14ac:dyDescent="0.25">
      <c r="A10" s="205"/>
      <c r="B10" s="208"/>
      <c r="C10" s="210"/>
      <c r="D10" s="200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1"/>
      <c r="L10" s="206"/>
      <c r="M10" s="206"/>
      <c r="N10" s="206"/>
    </row>
    <row r="11" spans="1:16" ht="25" customHeight="1" x14ac:dyDescent="0.25">
      <c r="A11" s="159" t="s">
        <v>5</v>
      </c>
      <c r="B11" s="7">
        <v>4995</v>
      </c>
      <c r="C11" s="8">
        <v>727</v>
      </c>
      <c r="D11" s="154">
        <v>5722</v>
      </c>
      <c r="E11" s="10"/>
      <c r="F11" s="17" t="s">
        <v>51</v>
      </c>
      <c r="G11" s="33">
        <v>4395</v>
      </c>
      <c r="H11" s="19" t="s">
        <v>52</v>
      </c>
      <c r="I11" s="18">
        <v>1829</v>
      </c>
      <c r="J11" s="59">
        <v>6224</v>
      </c>
      <c r="L11" s="92">
        <v>0.29386246786632392</v>
      </c>
      <c r="M11" s="92">
        <v>5.1894327374044889E-3</v>
      </c>
      <c r="N11" s="92">
        <v>1.3317770449403758E-3</v>
      </c>
    </row>
    <row r="12" spans="1:16" ht="25" customHeight="1" x14ac:dyDescent="0.25">
      <c r="A12" s="159" t="s">
        <v>6</v>
      </c>
      <c r="B12" s="7">
        <v>3393</v>
      </c>
      <c r="C12" s="8">
        <v>1310</v>
      </c>
      <c r="D12" s="154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5.0305435994631815E-3</v>
      </c>
      <c r="N12" s="92">
        <v>1.2910009298410532E-3</v>
      </c>
    </row>
    <row r="13" spans="1:16" ht="25" customHeight="1" x14ac:dyDescent="0.25">
      <c r="A13" s="159" t="s">
        <v>7</v>
      </c>
      <c r="B13" s="7">
        <v>4195</v>
      </c>
      <c r="C13" s="8">
        <v>201</v>
      </c>
      <c r="D13" s="154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2.8401433407008714E-3</v>
      </c>
      <c r="N13" s="92">
        <v>7.2887305740039162E-4</v>
      </c>
    </row>
    <row r="14" spans="1:16" ht="25" customHeight="1" x14ac:dyDescent="0.25">
      <c r="A14" s="159" t="s">
        <v>8</v>
      </c>
      <c r="B14" s="7">
        <v>2572</v>
      </c>
      <c r="C14" s="8">
        <v>439</v>
      </c>
      <c r="D14" s="154">
        <v>3011</v>
      </c>
      <c r="E14" s="10"/>
      <c r="F14" s="17" t="s">
        <v>59</v>
      </c>
      <c r="G14" s="33">
        <v>2200</v>
      </c>
      <c r="H14" s="19" t="s">
        <v>60</v>
      </c>
      <c r="I14" s="18">
        <v>886</v>
      </c>
      <c r="J14" s="59">
        <v>3086</v>
      </c>
      <c r="L14" s="92">
        <v>0.28710304601425796</v>
      </c>
      <c r="M14" s="92">
        <v>2.5138531467142579E-3</v>
      </c>
      <c r="N14" s="92">
        <v>6.4513639246428268E-4</v>
      </c>
    </row>
    <row r="15" spans="1:16" ht="25" customHeight="1" x14ac:dyDescent="0.25">
      <c r="A15" s="159" t="s">
        <v>9</v>
      </c>
      <c r="B15" s="7">
        <v>2998</v>
      </c>
      <c r="C15" s="8">
        <v>200</v>
      </c>
      <c r="D15" s="154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2.2698448277329642E-3</v>
      </c>
      <c r="N15" s="92">
        <v>5.8251592999032295E-4</v>
      </c>
    </row>
    <row r="16" spans="1:16" ht="25" customHeight="1" x14ac:dyDescent="0.25">
      <c r="A16" s="159" t="s">
        <v>10</v>
      </c>
      <c r="B16" s="7">
        <v>8972</v>
      </c>
      <c r="C16" s="8">
        <v>2165</v>
      </c>
      <c r="D16" s="154">
        <v>11137</v>
      </c>
      <c r="E16" s="10"/>
      <c r="F16" s="17" t="s">
        <v>63</v>
      </c>
      <c r="G16" s="33">
        <v>7658</v>
      </c>
      <c r="H16" s="19" t="s">
        <v>64</v>
      </c>
      <c r="I16" s="18">
        <v>3768</v>
      </c>
      <c r="J16" s="59">
        <v>11426</v>
      </c>
      <c r="L16" s="92">
        <v>0.32977419919481882</v>
      </c>
      <c r="M16" s="92">
        <v>1.0690969138622261E-2</v>
      </c>
      <c r="N16" s="92">
        <v>2.7436500302544212E-3</v>
      </c>
    </row>
    <row r="17" spans="1:14" ht="25" customHeight="1" x14ac:dyDescent="0.25">
      <c r="A17" s="159" t="s">
        <v>11</v>
      </c>
      <c r="B17" s="7">
        <v>4145</v>
      </c>
      <c r="C17" s="8">
        <v>138</v>
      </c>
      <c r="D17" s="154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2.2698448277329642E-3</v>
      </c>
      <c r="N17" s="92">
        <v>5.8251592999032295E-4</v>
      </c>
    </row>
    <row r="18" spans="1:14" ht="25" customHeight="1" x14ac:dyDescent="0.25">
      <c r="A18" s="159" t="s">
        <v>12</v>
      </c>
      <c r="B18" s="7">
        <v>4180</v>
      </c>
      <c r="C18" s="8">
        <v>400</v>
      </c>
      <c r="D18" s="154">
        <v>4580</v>
      </c>
      <c r="E18" s="10"/>
      <c r="F18" s="17" t="s">
        <v>67</v>
      </c>
      <c r="G18" s="33">
        <v>3386</v>
      </c>
      <c r="H18" s="19" t="s">
        <v>68</v>
      </c>
      <c r="I18" s="18">
        <v>1323</v>
      </c>
      <c r="J18" s="59">
        <v>4709</v>
      </c>
      <c r="L18" s="92">
        <v>0.28095136971756213</v>
      </c>
      <c r="M18" s="92">
        <v>3.7537558838633893E-3</v>
      </c>
      <c r="N18" s="92">
        <v>9.6333571922149655E-4</v>
      </c>
    </row>
    <row r="19" spans="1:14" ht="25" customHeight="1" x14ac:dyDescent="0.25">
      <c r="A19" s="159" t="s">
        <v>13</v>
      </c>
      <c r="B19" s="7">
        <v>5787</v>
      </c>
      <c r="C19" s="8">
        <v>968</v>
      </c>
      <c r="D19" s="154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59">
        <v>6833</v>
      </c>
      <c r="L19" s="92">
        <v>0.29884384604127029</v>
      </c>
      <c r="M19" s="92">
        <v>5.7937789227883911E-3</v>
      </c>
      <c r="N19" s="92">
        <v>1.4868719113002994E-3</v>
      </c>
    </row>
    <row r="20" spans="1:14" ht="25" customHeight="1" x14ac:dyDescent="0.25">
      <c r="A20" s="159" t="s">
        <v>14</v>
      </c>
      <c r="B20" s="7">
        <v>17139</v>
      </c>
      <c r="C20" s="8">
        <v>4797</v>
      </c>
      <c r="D20" s="154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59">
        <v>22736</v>
      </c>
      <c r="L20" s="92">
        <v>0.3691942294159043</v>
      </c>
      <c r="M20" s="92">
        <v>2.3816346854988128E-2</v>
      </c>
      <c r="N20" s="92">
        <v>6.1120483954234632E-3</v>
      </c>
    </row>
    <row r="21" spans="1:14" ht="25" customHeight="1" x14ac:dyDescent="0.25">
      <c r="A21" s="159" t="s">
        <v>15</v>
      </c>
      <c r="B21" s="7">
        <v>22192</v>
      </c>
      <c r="C21" s="8">
        <v>4406</v>
      </c>
      <c r="D21" s="154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2.4168172803286734E-2</v>
      </c>
      <c r="N21" s="92">
        <v>6.2023383645719637E-3</v>
      </c>
    </row>
    <row r="22" spans="1:14" ht="25" customHeight="1" x14ac:dyDescent="0.25">
      <c r="A22" s="159" t="s">
        <v>16</v>
      </c>
      <c r="B22" s="7">
        <v>15399</v>
      </c>
      <c r="C22" s="8">
        <v>3400</v>
      </c>
      <c r="D22" s="154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59">
        <v>19599</v>
      </c>
      <c r="L22" s="92">
        <v>0.31634267054441551</v>
      </c>
      <c r="M22" s="92">
        <v>1.7591297414930471E-2</v>
      </c>
      <c r="N22" s="92">
        <v>4.5144984574250029E-3</v>
      </c>
    </row>
    <row r="23" spans="1:14" ht="25" customHeight="1" x14ac:dyDescent="0.25">
      <c r="A23" s="159" t="s">
        <v>17</v>
      </c>
      <c r="B23" s="7">
        <v>32788</v>
      </c>
      <c r="C23" s="8">
        <v>0</v>
      </c>
      <c r="D23" s="154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2.0437115367700674E-2</v>
      </c>
      <c r="N23" s="92">
        <v>5.2448278046503703E-3</v>
      </c>
    </row>
    <row r="24" spans="1:14" ht="25" customHeight="1" x14ac:dyDescent="0.25">
      <c r="A24" s="159" t="s">
        <v>18</v>
      </c>
      <c r="B24" s="7">
        <v>200</v>
      </c>
      <c r="C24" s="8">
        <v>0</v>
      </c>
      <c r="D24" s="154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5.6746120693324106E-4</v>
      </c>
      <c r="N24" s="92">
        <v>1.4562898249758074E-4</v>
      </c>
    </row>
    <row r="25" spans="1:14" ht="25" customHeight="1" x14ac:dyDescent="0.25">
      <c r="A25" s="159" t="s">
        <v>19</v>
      </c>
      <c r="B25" s="7">
        <v>3121</v>
      </c>
      <c r="C25" s="8">
        <v>2199</v>
      </c>
      <c r="D25" s="154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5.6746120693324106E-4</v>
      </c>
      <c r="N25" s="92">
        <v>1.4562898249758074E-4</v>
      </c>
    </row>
    <row r="26" spans="1:14" ht="25" customHeight="1" x14ac:dyDescent="0.25">
      <c r="A26" s="159" t="s">
        <v>20</v>
      </c>
      <c r="B26" s="7">
        <v>2600</v>
      </c>
      <c r="C26" s="8">
        <v>600</v>
      </c>
      <c r="D26" s="154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2.8373060346662052E-3</v>
      </c>
      <c r="N26" s="92">
        <v>7.2814491248790372E-4</v>
      </c>
    </row>
    <row r="27" spans="1:14" ht="25" customHeight="1" x14ac:dyDescent="0.25">
      <c r="A27" s="213" t="s">
        <v>21</v>
      </c>
      <c r="B27" s="168">
        <v>52706</v>
      </c>
      <c r="C27" s="169">
        <v>11199</v>
      </c>
      <c r="D27" s="200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01">
        <v>64305</v>
      </c>
      <c r="L27" s="206">
        <v>0.31988181323380765</v>
      </c>
      <c r="M27" s="206">
        <v>5.8363385133083839E-2</v>
      </c>
      <c r="N27" s="206">
        <v>1.4977940849876178E-2</v>
      </c>
    </row>
    <row r="28" spans="1:14" ht="25" customHeight="1" x14ac:dyDescent="0.25">
      <c r="A28" s="213"/>
      <c r="B28" s="168"/>
      <c r="C28" s="169"/>
      <c r="D28" s="200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1"/>
      <c r="L28" s="206"/>
      <c r="M28" s="206"/>
      <c r="N28" s="206"/>
    </row>
    <row r="29" spans="1:14" ht="25" customHeight="1" x14ac:dyDescent="0.25">
      <c r="A29" s="213"/>
      <c r="B29" s="168"/>
      <c r="C29" s="169"/>
      <c r="D29" s="200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1"/>
      <c r="L29" s="206"/>
      <c r="M29" s="206"/>
      <c r="N29" s="206"/>
    </row>
    <row r="30" spans="1:14" ht="25" customHeight="1" x14ac:dyDescent="0.25">
      <c r="A30" s="213"/>
      <c r="B30" s="168"/>
      <c r="C30" s="169"/>
      <c r="D30" s="200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1"/>
      <c r="L30" s="206"/>
      <c r="M30" s="206"/>
      <c r="N30" s="206"/>
    </row>
    <row r="31" spans="1:14" ht="25" customHeight="1" x14ac:dyDescent="0.25">
      <c r="A31" s="159" t="s">
        <v>22</v>
      </c>
      <c r="B31" s="7">
        <v>0</v>
      </c>
      <c r="C31" s="8">
        <v>2392</v>
      </c>
      <c r="D31" s="154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59">
        <v>2935</v>
      </c>
      <c r="L31" s="92">
        <v>0.95093696763202729</v>
      </c>
      <c r="M31" s="92">
        <v>7.9189211427533792E-3</v>
      </c>
      <c r="N31" s="92">
        <v>2.032252450753739E-3</v>
      </c>
    </row>
    <row r="32" spans="1:14" ht="25" customHeight="1" x14ac:dyDescent="0.25">
      <c r="A32" s="213" t="s">
        <v>23</v>
      </c>
      <c r="B32" s="168">
        <v>6137</v>
      </c>
      <c r="C32" s="169">
        <v>2838</v>
      </c>
      <c r="D32" s="200">
        <v>8975</v>
      </c>
      <c r="E32" s="10"/>
      <c r="F32" s="17" t="s">
        <v>92</v>
      </c>
      <c r="G32" s="33">
        <v>4555</v>
      </c>
      <c r="H32" s="19" t="s">
        <v>93</v>
      </c>
      <c r="I32" s="18">
        <v>3982</v>
      </c>
      <c r="J32" s="201">
        <v>9937</v>
      </c>
      <c r="L32" s="206">
        <v>0.42085136359062092</v>
      </c>
      <c r="M32" s="206">
        <v>1.186561383697407E-2</v>
      </c>
      <c r="N32" s="206">
        <v>1.4562898249758074E-4</v>
      </c>
    </row>
    <row r="33" spans="1:14" ht="25" customHeight="1" x14ac:dyDescent="0.25">
      <c r="A33" s="213"/>
      <c r="B33" s="168"/>
      <c r="C33" s="169"/>
      <c r="D33" s="200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1"/>
      <c r="L33" s="206"/>
      <c r="M33" s="206"/>
      <c r="N33" s="206"/>
    </row>
    <row r="34" spans="1:14" ht="25" customHeight="1" x14ac:dyDescent="0.25">
      <c r="A34" s="159" t="s">
        <v>32</v>
      </c>
      <c r="B34" s="7">
        <v>4400</v>
      </c>
      <c r="C34" s="8">
        <v>2067</v>
      </c>
      <c r="D34" s="154">
        <v>6467</v>
      </c>
      <c r="E34" s="10"/>
      <c r="F34" s="17" t="s">
        <v>32</v>
      </c>
      <c r="G34" s="33">
        <v>5740</v>
      </c>
      <c r="H34" s="19" t="s">
        <v>91</v>
      </c>
      <c r="I34" s="18">
        <v>2391</v>
      </c>
      <c r="J34" s="59">
        <v>8131</v>
      </c>
      <c r="L34" s="92">
        <v>0.2940597712458492</v>
      </c>
      <c r="M34" s="92">
        <v>6.7839987288868964E-3</v>
      </c>
      <c r="N34" s="92">
        <v>1.7409944857585777E-3</v>
      </c>
    </row>
    <row r="35" spans="1:14" ht="25" customHeight="1" x14ac:dyDescent="0.25">
      <c r="A35" s="159" t="s">
        <v>24</v>
      </c>
      <c r="B35" s="7">
        <v>5359</v>
      </c>
      <c r="C35" s="8">
        <v>1394</v>
      </c>
      <c r="D35" s="154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59">
        <v>6956</v>
      </c>
      <c r="L35" s="92">
        <v>0.22958596894767108</v>
      </c>
      <c r="M35" s="92">
        <v>4.5311777373619293E-3</v>
      </c>
      <c r="N35" s="92">
        <v>1.1628474252431823E-3</v>
      </c>
    </row>
    <row r="36" spans="1:14" ht="25" customHeight="1" x14ac:dyDescent="0.25">
      <c r="A36" s="159" t="s">
        <v>38</v>
      </c>
      <c r="B36" s="7">
        <v>79323</v>
      </c>
      <c r="C36" s="8">
        <v>600</v>
      </c>
      <c r="D36" s="154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4.3697350239894225E-2</v>
      </c>
      <c r="N36" s="92">
        <v>1.1214159797226205E-2</v>
      </c>
    </row>
    <row r="37" spans="1:14" ht="25" customHeight="1" x14ac:dyDescent="0.25">
      <c r="A37" s="159" t="s">
        <v>25</v>
      </c>
      <c r="B37" s="7">
        <v>2571</v>
      </c>
      <c r="C37" s="8">
        <v>0</v>
      </c>
      <c r="D37" s="154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1.078176293173158E-3</v>
      </c>
      <c r="N37" s="92">
        <v>2.766950667454034E-4</v>
      </c>
    </row>
    <row r="38" spans="1:14" ht="25" customHeight="1" x14ac:dyDescent="0.25">
      <c r="A38" s="159" t="s">
        <v>26</v>
      </c>
      <c r="B38" s="7">
        <v>16515</v>
      </c>
      <c r="C38" s="8">
        <v>0</v>
      </c>
      <c r="D38" s="154">
        <v>16515</v>
      </c>
      <c r="E38" s="10"/>
      <c r="F38" s="17" t="s">
        <v>103</v>
      </c>
      <c r="G38" s="33">
        <v>13796</v>
      </c>
      <c r="H38" s="19" t="s">
        <v>104</v>
      </c>
      <c r="I38" s="18">
        <v>3319</v>
      </c>
      <c r="J38" s="59">
        <v>17115</v>
      </c>
      <c r="L38" s="92">
        <v>0.19392345895413379</v>
      </c>
      <c r="M38" s="92">
        <v>9.4170187290571351E-3</v>
      </c>
      <c r="N38" s="92">
        <v>2.4167129645473523E-3</v>
      </c>
    </row>
    <row r="39" spans="1:14" ht="25" customHeight="1" x14ac:dyDescent="0.25">
      <c r="A39" s="159" t="s">
        <v>27</v>
      </c>
      <c r="B39" s="7">
        <v>1592</v>
      </c>
      <c r="C39" s="8">
        <v>0</v>
      </c>
      <c r="D39" s="154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159" t="s">
        <v>109</v>
      </c>
      <c r="B40" s="7">
        <v>15848</v>
      </c>
      <c r="C40" s="8">
        <v>2797</v>
      </c>
      <c r="D40" s="154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7.9359449789613758E-3</v>
      </c>
      <c r="N40" s="92">
        <v>2.0366213202286667E-3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36790</v>
      </c>
      <c r="H41" s="19" t="s">
        <v>112</v>
      </c>
      <c r="I41" s="18">
        <v>12000</v>
      </c>
      <c r="J41" s="59">
        <v>48790</v>
      </c>
      <c r="L41" s="92">
        <v>0.24595203935232629</v>
      </c>
      <c r="M41" s="92">
        <v>3.4047672415994462E-2</v>
      </c>
      <c r="N41" s="92">
        <v>8.7377389498548442E-3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75000</v>
      </c>
      <c r="J42" s="60">
        <v>379640</v>
      </c>
      <c r="L42" s="92">
        <v>0.19755557896955009</v>
      </c>
      <c r="M42" s="92">
        <v>0.2127979525999654</v>
      </c>
      <c r="N42" s="92">
        <v>5.4610868436592776E-2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1020906</v>
      </c>
      <c r="H44" s="21" t="s">
        <v>117</v>
      </c>
      <c r="I44" s="9">
        <v>352447</v>
      </c>
      <c r="J44" s="9">
        <v>1373353</v>
      </c>
      <c r="L44" s="93">
        <v>0.25663248997162419</v>
      </c>
      <c r="M44" s="93">
        <v>1</v>
      </c>
      <c r="N44" s="93">
        <v>0.25663248997162419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11" t="s">
        <v>129</v>
      </c>
      <c r="B46" s="211"/>
      <c r="C46" s="211"/>
      <c r="D46" s="211"/>
      <c r="E46" s="211"/>
      <c r="F46" s="211"/>
      <c r="G46" s="211"/>
      <c r="H46" s="211"/>
      <c r="I46" s="211"/>
      <c r="J46" s="212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21315</v>
      </c>
      <c r="H48" s="20"/>
      <c r="I48" s="8">
        <v>0</v>
      </c>
      <c r="J48" s="59">
        <v>21315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26000</v>
      </c>
      <c r="H49" s="20"/>
      <c r="I49" s="8">
        <v>0</v>
      </c>
      <c r="J49" s="60">
        <v>26000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154096</v>
      </c>
      <c r="H50" s="50" t="s">
        <v>114</v>
      </c>
      <c r="I50" s="9">
        <v>48680</v>
      </c>
      <c r="J50" s="9">
        <v>202776</v>
      </c>
    </row>
    <row r="51" spans="1:14" ht="20.05" customHeight="1" x14ac:dyDescent="0.2">
      <c r="A51" s="190"/>
      <c r="B51" s="187"/>
      <c r="C51" s="187"/>
      <c r="D51" s="187"/>
      <c r="E51" s="187"/>
      <c r="F51" s="187"/>
      <c r="G51" s="187"/>
      <c r="H51" s="187"/>
      <c r="I51" s="187"/>
      <c r="J51" s="187"/>
    </row>
    <row r="52" spans="1:14" ht="14.95" customHeight="1" x14ac:dyDescent="0.2">
      <c r="A52" s="187" t="s">
        <v>41</v>
      </c>
      <c r="B52" s="187"/>
      <c r="C52" s="187"/>
      <c r="D52" s="187"/>
      <c r="E52" s="187"/>
      <c r="F52" s="187"/>
      <c r="G52" s="187"/>
      <c r="H52" s="187"/>
      <c r="I52" s="187"/>
      <c r="J52" s="187"/>
    </row>
    <row r="53" spans="1:14" ht="16.3" x14ac:dyDescent="0.25">
      <c r="M53" s="193"/>
      <c r="N53" s="193"/>
    </row>
  </sheetData>
  <mergeCells count="31">
    <mergeCell ref="M53:N53"/>
    <mergeCell ref="M32:M33"/>
    <mergeCell ref="J27:J30"/>
    <mergeCell ref="N32:N33"/>
    <mergeCell ref="N27:N30"/>
    <mergeCell ref="A46:J46"/>
    <mergeCell ref="A51:J51"/>
    <mergeCell ref="A52:J52"/>
    <mergeCell ref="M27:M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J7:J10"/>
    <mergeCell ref="D3:D5"/>
    <mergeCell ref="A7:A10"/>
    <mergeCell ref="N7:N10"/>
    <mergeCell ref="B7:B10"/>
    <mergeCell ref="C7:C10"/>
    <mergeCell ref="D7:D10"/>
    <mergeCell ref="L7:L10"/>
    <mergeCell ref="M7:M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2025-01-27T18:55:36Z</cp:lastPrinted>
  <dcterms:created xsi:type="dcterms:W3CDTF">2015-06-05T18:19:34Z</dcterms:created>
  <dcterms:modified xsi:type="dcterms:W3CDTF">2025-01-29T17:46:48Z</dcterms:modified>
</cp:coreProperties>
</file>